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Лесная сертификация\FSC\На сайт 2017\"/>
    </mc:Choice>
  </mc:AlternateContent>
  <bookViews>
    <workbookView xWindow="0" yWindow="0" windowWidth="26843" windowHeight="11408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3" i="1" l="1"/>
  <c r="B481" i="1"/>
  <c r="B480" i="1"/>
  <c r="B479" i="1"/>
  <c r="B478" i="1"/>
  <c r="B476" i="1"/>
  <c r="B474" i="1"/>
  <c r="B471" i="1"/>
  <c r="B470" i="1"/>
  <c r="B469" i="1"/>
  <c r="B468" i="1"/>
  <c r="B467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 s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6" i="1"/>
  <c r="B415" i="1"/>
  <c r="B414" i="1"/>
  <c r="B413" i="1"/>
  <c r="B411" i="1"/>
  <c r="B410" i="1"/>
  <c r="B409" i="1"/>
  <c r="B408" i="1" s="1"/>
  <c r="B407" i="1"/>
  <c r="B404" i="1"/>
  <c r="B403" i="1"/>
  <c r="B402" i="1"/>
  <c r="B401" i="1"/>
  <c r="B400" i="1"/>
  <c r="B399" i="1"/>
  <c r="B398" i="1"/>
  <c r="B397" i="1"/>
  <c r="B396" i="1"/>
  <c r="B394" i="1" s="1"/>
  <c r="B392" i="1" s="1"/>
  <c r="C388" i="1"/>
  <c r="C387" i="1"/>
  <c r="B387" i="1"/>
  <c r="C386" i="1"/>
  <c r="C385" i="1"/>
  <c r="C384" i="1"/>
  <c r="C383" i="1"/>
  <c r="C382" i="1"/>
  <c r="B382" i="1"/>
  <c r="C381" i="1"/>
  <c r="B380" i="1"/>
  <c r="C380" i="1" s="1"/>
  <c r="B377" i="1"/>
  <c r="C377" i="1" s="1"/>
  <c r="C376" i="1"/>
  <c r="C375" i="1"/>
  <c r="C374" i="1"/>
  <c r="C373" i="1"/>
  <c r="C372" i="1"/>
  <c r="C371" i="1"/>
  <c r="B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 s="1"/>
  <c r="B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 s="1"/>
  <c r="B323" i="1"/>
  <c r="C321" i="1"/>
  <c r="C320" i="1"/>
  <c r="C319" i="1"/>
  <c r="C318" i="1"/>
  <c r="B317" i="1"/>
  <c r="C316" i="1"/>
  <c r="C315" i="1"/>
  <c r="C314" i="1"/>
  <c r="B313" i="1"/>
  <c r="B311" i="1" s="1"/>
  <c r="C312" i="1"/>
  <c r="C309" i="1"/>
  <c r="C308" i="1"/>
  <c r="C307" i="1"/>
  <c r="C306" i="1"/>
  <c r="C305" i="1"/>
  <c r="C304" i="1"/>
  <c r="C303" i="1"/>
  <c r="C302" i="1"/>
  <c r="C301" i="1"/>
  <c r="C299" i="1" s="1"/>
  <c r="C297" i="1" s="1"/>
  <c r="B299" i="1"/>
  <c r="B297" i="1"/>
  <c r="C293" i="1"/>
  <c r="C292" i="1"/>
  <c r="B292" i="1"/>
  <c r="C291" i="1"/>
  <c r="C290" i="1"/>
  <c r="C289" i="1"/>
  <c r="C288" i="1"/>
  <c r="C287" i="1"/>
  <c r="B287" i="1"/>
  <c r="C286" i="1"/>
  <c r="B285" i="1"/>
  <c r="C285" i="1" s="1"/>
  <c r="B282" i="1"/>
  <c r="C282" i="1" s="1"/>
  <c r="C281" i="1"/>
  <c r="C280" i="1"/>
  <c r="C279" i="1"/>
  <c r="C278" i="1"/>
  <c r="C277" i="1"/>
  <c r="C276" i="1"/>
  <c r="B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 s="1"/>
  <c r="B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 s="1"/>
  <c r="B228" i="1"/>
  <c r="C226" i="1"/>
  <c r="C225" i="1"/>
  <c r="C224" i="1"/>
  <c r="C223" i="1"/>
  <c r="B222" i="1"/>
  <c r="C221" i="1"/>
  <c r="C220" i="1"/>
  <c r="C219" i="1"/>
  <c r="B218" i="1"/>
  <c r="B216" i="1" s="1"/>
  <c r="C217" i="1"/>
  <c r="C214" i="1"/>
  <c r="C213" i="1"/>
  <c r="C212" i="1"/>
  <c r="C211" i="1"/>
  <c r="C210" i="1"/>
  <c r="C209" i="1"/>
  <c r="C208" i="1"/>
  <c r="C207" i="1"/>
  <c r="C206" i="1"/>
  <c r="C204" i="1" s="1"/>
  <c r="C202" i="1" s="1"/>
  <c r="B204" i="1"/>
  <c r="B202" i="1"/>
  <c r="C198" i="1"/>
  <c r="C197" i="1"/>
  <c r="B197" i="1"/>
  <c r="C196" i="1"/>
  <c r="C195" i="1"/>
  <c r="C194" i="1"/>
  <c r="C193" i="1"/>
  <c r="C192" i="1"/>
  <c r="B192" i="1"/>
  <c r="C191" i="1"/>
  <c r="B190" i="1"/>
  <c r="C190" i="1" s="1"/>
  <c r="B187" i="1"/>
  <c r="C187" i="1" s="1"/>
  <c r="C186" i="1"/>
  <c r="C185" i="1"/>
  <c r="C184" i="1"/>
  <c r="C183" i="1"/>
  <c r="C182" i="1"/>
  <c r="C181" i="1"/>
  <c r="B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 s="1"/>
  <c r="B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 s="1"/>
  <c r="B133" i="1"/>
  <c r="C131" i="1"/>
  <c r="C130" i="1"/>
  <c r="C129" i="1"/>
  <c r="C128" i="1"/>
  <c r="B127" i="1"/>
  <c r="C126" i="1"/>
  <c r="C125" i="1"/>
  <c r="C124" i="1"/>
  <c r="B123" i="1"/>
  <c r="B121" i="1" s="1"/>
  <c r="C122" i="1"/>
  <c r="C119" i="1"/>
  <c r="C118" i="1"/>
  <c r="C117" i="1"/>
  <c r="C116" i="1"/>
  <c r="C115" i="1"/>
  <c r="C114" i="1"/>
  <c r="C113" i="1"/>
  <c r="C112" i="1"/>
  <c r="C111" i="1"/>
  <c r="C109" i="1" s="1"/>
  <c r="C107" i="1" s="1"/>
  <c r="B109" i="1"/>
  <c r="B107" i="1"/>
  <c r="C103" i="1"/>
  <c r="C102" i="1"/>
  <c r="B102" i="1"/>
  <c r="B482" i="1" s="1"/>
  <c r="C101" i="1"/>
  <c r="C100" i="1"/>
  <c r="C99" i="1"/>
  <c r="C98" i="1"/>
  <c r="C97" i="1"/>
  <c r="B97" i="1"/>
  <c r="B477" i="1" s="1"/>
  <c r="C96" i="1"/>
  <c r="B95" i="1"/>
  <c r="B475" i="1" s="1"/>
  <c r="B92" i="1"/>
  <c r="B472" i="1" s="1"/>
  <c r="C91" i="1"/>
  <c r="C90" i="1"/>
  <c r="C89" i="1"/>
  <c r="C88" i="1"/>
  <c r="C87" i="1"/>
  <c r="C86" i="1"/>
  <c r="B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 s="1"/>
  <c r="B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 s="1"/>
  <c r="B38" i="1"/>
  <c r="C36" i="1"/>
  <c r="C35" i="1"/>
  <c r="C34" i="1"/>
  <c r="C33" i="1"/>
  <c r="B32" i="1"/>
  <c r="C31" i="1"/>
  <c r="C30" i="1"/>
  <c r="C29" i="1"/>
  <c r="B28" i="1"/>
  <c r="B26" i="1" s="1"/>
  <c r="C27" i="1"/>
  <c r="C24" i="1"/>
  <c r="C23" i="1"/>
  <c r="C22" i="1"/>
  <c r="C21" i="1"/>
  <c r="C20" i="1"/>
  <c r="C19" i="1"/>
  <c r="C18" i="1"/>
  <c r="C17" i="1"/>
  <c r="C16" i="1"/>
  <c r="C14" i="1" s="1"/>
  <c r="C12" i="1" s="1"/>
  <c r="B14" i="1"/>
  <c r="B12" i="1"/>
  <c r="C32" i="1" l="1"/>
  <c r="C127" i="1"/>
  <c r="C222" i="1"/>
  <c r="C317" i="1"/>
  <c r="C37" i="1"/>
  <c r="C132" i="1"/>
  <c r="C227" i="1"/>
  <c r="C322" i="1"/>
  <c r="C28" i="1"/>
  <c r="C26" i="1" s="1"/>
  <c r="B37" i="1"/>
  <c r="C123" i="1"/>
  <c r="C121" i="1" s="1"/>
  <c r="B132" i="1"/>
  <c r="C218" i="1"/>
  <c r="C216" i="1" s="1"/>
  <c r="B227" i="1"/>
  <c r="C313" i="1"/>
  <c r="C311" i="1" s="1"/>
  <c r="B322" i="1"/>
  <c r="B412" i="1"/>
  <c r="B418" i="1"/>
  <c r="B417" i="1" s="1"/>
  <c r="B466" i="1"/>
  <c r="B406" i="1"/>
  <c r="C92" i="1"/>
  <c r="C95" i="1"/>
</calcChain>
</file>

<file path=xl/sharedStrings.xml><?xml version="1.0" encoding="utf-8"?>
<sst xmlns="http://schemas.openxmlformats.org/spreadsheetml/2006/main" count="460" uniqueCount="78">
  <si>
    <t>Биологическое разнообразие лесов</t>
  </si>
  <si>
    <t>ГЛХУ "Белыничский л-з"</t>
  </si>
  <si>
    <t>Наименование показателей</t>
  </si>
  <si>
    <t>Покрытые лесом земли</t>
  </si>
  <si>
    <t xml:space="preserve">В процентах от административно-территориальной единицы </t>
  </si>
  <si>
    <t>Белыничский</t>
  </si>
  <si>
    <t>1.Экосистемное разнообразие</t>
  </si>
  <si>
    <t>1. Площадь лесов, предназначенных для сохранения биоразнообразия</t>
  </si>
  <si>
    <t>В том числе:</t>
  </si>
  <si>
    <t>1.1 Площадь особо охраняемых природных территорий</t>
  </si>
  <si>
    <t>Из них:</t>
  </si>
  <si>
    <t>1.1.1 Национальные парки</t>
  </si>
  <si>
    <t>1.1.2 Заповедники</t>
  </si>
  <si>
    <t>1.1.3 Заказники республиканского значения</t>
  </si>
  <si>
    <t>1.1.4 Заказники местного значения</t>
  </si>
  <si>
    <t>1.1.5 Памятники природы республиканского значения</t>
  </si>
  <si>
    <t>1.1.6 Памятники природы местного значения</t>
  </si>
  <si>
    <t>1.2 Площадь ОЗУ, выделенных в целях сохранения биоразнообразия</t>
  </si>
  <si>
    <t>1.3 Прочие</t>
  </si>
  <si>
    <t>1.4 Девственные леса</t>
  </si>
  <si>
    <t>2.Видовое разнообразие</t>
  </si>
  <si>
    <t>2.1 Породный состав лесов:</t>
  </si>
  <si>
    <t>Чистые насаждения (одна порода)</t>
  </si>
  <si>
    <t>Смешанные насаждения, всего</t>
  </si>
  <si>
    <t>в том числе: в составе 2-3 породы;</t>
  </si>
  <si>
    <t xml:space="preserve">                    в составе  4-5 пород;</t>
  </si>
  <si>
    <t xml:space="preserve">                    в составе  6-10 пород;</t>
  </si>
  <si>
    <t>2.2 Местные лесные древесные породы, находящиеся под угрозой исчезновения:</t>
  </si>
  <si>
    <t>Пихта белая</t>
  </si>
  <si>
    <t>Дуб скальный</t>
  </si>
  <si>
    <t>Вяз шершавый</t>
  </si>
  <si>
    <t>2.3 Интродуцированные древесные виды:</t>
  </si>
  <si>
    <t xml:space="preserve">   в качестве главной породы:</t>
  </si>
  <si>
    <t xml:space="preserve">       ель колючая, сизая</t>
  </si>
  <si>
    <t xml:space="preserve">       лжетсуга</t>
  </si>
  <si>
    <t xml:space="preserve">       лиственница широкочешуйчатая</t>
  </si>
  <si>
    <t xml:space="preserve">       сосна кедровая сибирская</t>
  </si>
  <si>
    <t xml:space="preserve">       сосна Веймутова</t>
  </si>
  <si>
    <t xml:space="preserve">       туя западная</t>
  </si>
  <si>
    <t xml:space="preserve">       можжевельник обыкновенный</t>
  </si>
  <si>
    <t xml:space="preserve">       можжевельник виргинский</t>
  </si>
  <si>
    <t xml:space="preserve">       тисс ягодный, европейский</t>
  </si>
  <si>
    <t xml:space="preserve">       бук лесной, европейский</t>
  </si>
  <si>
    <t xml:space="preserve">       дуб красный</t>
  </si>
  <si>
    <t xml:space="preserve">       клен полевой, поклен</t>
  </si>
  <si>
    <t xml:space="preserve">       клен ясенелистный, американский</t>
  </si>
  <si>
    <t xml:space="preserve">       клен ложноплатановый, явор, белый</t>
  </si>
  <si>
    <t xml:space="preserve">       конский каштан обыкновенный</t>
  </si>
  <si>
    <t xml:space="preserve">       липа крупнолистная</t>
  </si>
  <si>
    <t xml:space="preserve">       тополь бальзамический</t>
  </si>
  <si>
    <t xml:space="preserve">       тополь пирамидальный</t>
  </si>
  <si>
    <t xml:space="preserve">       черемуха Маака</t>
  </si>
  <si>
    <t xml:space="preserve">       ясень белый</t>
  </si>
  <si>
    <t xml:space="preserve">       ясень ланцетный, зеленый</t>
  </si>
  <si>
    <t xml:space="preserve">       ясень пенсильванский, пушистый</t>
  </si>
  <si>
    <t xml:space="preserve">   в составе насаждений:</t>
  </si>
  <si>
    <t>2.4 Инвазивные древесные виды:</t>
  </si>
  <si>
    <t xml:space="preserve">      акация белая </t>
  </si>
  <si>
    <t xml:space="preserve">      дуб красный</t>
  </si>
  <si>
    <t xml:space="preserve">      клен ясенелистный, американский</t>
  </si>
  <si>
    <t xml:space="preserve">      тополь канадский</t>
  </si>
  <si>
    <t>2.5 Площадь насаждений естественного происхождения</t>
  </si>
  <si>
    <t>3. Генетическое разнообразие</t>
  </si>
  <si>
    <t>3.1 Плюсовые деревья, шт</t>
  </si>
  <si>
    <t>Х</t>
  </si>
  <si>
    <t>3.2 Плюсовые насаждения</t>
  </si>
  <si>
    <t>3.3 Лесосеменные плантации</t>
  </si>
  <si>
    <t>3.4 Постоянные лесосеменные участки</t>
  </si>
  <si>
    <t>3.5 Маточные плантации плюсовых деревьев</t>
  </si>
  <si>
    <t>3.6 Архивы клонов плюсовых деревьев</t>
  </si>
  <si>
    <t>3.7 Испытательные культуры</t>
  </si>
  <si>
    <t>3.8 Географические культуры</t>
  </si>
  <si>
    <t>3.9 Лесные генетические резерваты</t>
  </si>
  <si>
    <t>3.10 Хозяйственные семенные насаждения</t>
  </si>
  <si>
    <t>Кличевский</t>
  </si>
  <si>
    <t>Круглянский</t>
  </si>
  <si>
    <t>Могилевский</t>
  </si>
  <si>
    <t>Итого по предприятию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</si>
</sst>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vertAlign val="superscript"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" xfId="2" applyFont="1" applyBorder="1" applyAlignment="1">
      <alignment vertical="center" wrapText="1"/>
    </xf>
    <xf numFmtId="0" fontId="1" fillId="0" borderId="1" xfId="2" applyBorder="1"/>
    <xf numFmtId="2" fontId="1" fillId="0" borderId="1" xfId="2" applyNumberFormat="1" applyBorder="1"/>
    <xf numFmtId="0" fontId="1" fillId="0" borderId="1" xfId="2" applyBorder="1" applyAlignment="1">
      <alignment wrapText="1"/>
    </xf>
    <xf numFmtId="0" fontId="1" fillId="0" borderId="1" xfId="2" applyFont="1" applyBorder="1"/>
    <xf numFmtId="0" fontId="1" fillId="0" borderId="5" xfId="2" applyFill="1" applyBorder="1" applyAlignment="1">
      <alignment wrapText="1"/>
    </xf>
    <xf numFmtId="16" fontId="1" fillId="0" borderId="1" xfId="2" applyNumberFormat="1" applyBorder="1" applyAlignment="1">
      <alignment horizontal="left"/>
    </xf>
    <xf numFmtId="0" fontId="1" fillId="0" borderId="1" xfId="2" applyBorder="1" applyAlignment="1">
      <alignment horizontal="center"/>
    </xf>
    <xf numFmtId="1" fontId="1" fillId="0" borderId="1" xfId="2" applyNumberFormat="1" applyBorder="1"/>
    <xf numFmtId="164" fontId="1" fillId="0" borderId="1" xfId="2" applyNumberFormat="1" applyBorder="1"/>
    <xf numFmtId="0" fontId="1" fillId="0" borderId="0" xfId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</cellXfs>
  <cellStyles count="3">
    <cellStyle name="Обычный" xfId="0" builtinId="0"/>
    <cellStyle name="Обычный_Новая таблица БИОРАЗНООБРАЗИЕ" xfId="2"/>
    <cellStyle name="Обычный_Форма 11К(Р)Борисовск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1;&#1045;&#1057;&#1053;&#1054;&#1049;%20&#1050;&#1040;&#1044;&#1040;&#1057;&#1058;&#1056;/2017%20&#1075;&#1086;&#1076;/&#1043;&#1051;&#1061;&#1059;%20&#1041;&#1077;&#1083;&#1099;&#1085;&#1080;&#1095;&#1089;&#1082;&#1080;&#1081;%20&#1083;-&#1079;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-1"/>
      <sheetName val="Форма 2"/>
      <sheetName val="Форма 3"/>
      <sheetName val="Форма 3-1"/>
      <sheetName val="Форма 4"/>
      <sheetName val="Форма 5"/>
      <sheetName val="Форма 6"/>
      <sheetName val="Форма 6-1"/>
      <sheetName val="Форма 7"/>
      <sheetName val="Форма 8"/>
      <sheetName val="Форма 9-1"/>
      <sheetName val="Форма 9-2"/>
      <sheetName val="Форма 9-3"/>
      <sheetName val="Форма 9-4"/>
      <sheetName val="Форма 10"/>
      <sheetName val="Форма 11"/>
      <sheetName val="Форма 11-1"/>
      <sheetName val="Форма 12"/>
      <sheetName val="Форма 13"/>
      <sheetName val="Форма 1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>
            <v>63546</v>
          </cell>
          <cell r="D13">
            <v>18168</v>
          </cell>
        </row>
        <row r="14">
          <cell r="C14">
            <v>8084</v>
          </cell>
          <cell r="D14">
            <v>992</v>
          </cell>
        </row>
        <row r="15">
          <cell r="C15">
            <v>10113</v>
          </cell>
          <cell r="D15">
            <v>2886</v>
          </cell>
        </row>
        <row r="16">
          <cell r="C16">
            <v>358</v>
          </cell>
          <cell r="D16">
            <v>123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1">
          <cell r="C51">
            <v>8</v>
          </cell>
        </row>
        <row r="52">
          <cell r="C52">
            <v>4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8"/>
  <sheetViews>
    <sheetView tabSelected="1" topLeftCell="A466" workbookViewId="0">
      <selection activeCell="A487" sqref="A487:J490"/>
    </sheetView>
  </sheetViews>
  <sheetFormatPr defaultColWidth="8.125" defaultRowHeight="12.6" x14ac:dyDescent="0.2"/>
  <cols>
    <col min="1" max="1" width="53.375" style="1" customWidth="1"/>
    <col min="2" max="2" width="24.5" style="1" customWidth="1"/>
    <col min="3" max="3" width="21.375" style="1" customWidth="1"/>
    <col min="4" max="4" width="9" style="1" hidden="1" customWidth="1"/>
    <col min="5" max="5" width="8.625" style="1" hidden="1" customWidth="1"/>
    <col min="6" max="6" width="8.125" style="1" hidden="1" customWidth="1"/>
    <col min="7" max="7" width="8.75" style="1" hidden="1" customWidth="1"/>
    <col min="8" max="8" width="8.875" style="1" customWidth="1"/>
    <col min="9" max="256" width="8.125" style="1"/>
    <col min="257" max="257" width="53.375" style="1" customWidth="1"/>
    <col min="258" max="258" width="24.5" style="1" customWidth="1"/>
    <col min="259" max="259" width="21.375" style="1" customWidth="1"/>
    <col min="260" max="263" width="0" style="1" hidden="1" customWidth="1"/>
    <col min="264" max="264" width="8.875" style="1" customWidth="1"/>
    <col min="265" max="512" width="8.125" style="1"/>
    <col min="513" max="513" width="53.375" style="1" customWidth="1"/>
    <col min="514" max="514" width="24.5" style="1" customWidth="1"/>
    <col min="515" max="515" width="21.375" style="1" customWidth="1"/>
    <col min="516" max="519" width="0" style="1" hidden="1" customWidth="1"/>
    <col min="520" max="520" width="8.875" style="1" customWidth="1"/>
    <col min="521" max="768" width="8.125" style="1"/>
    <col min="769" max="769" width="53.375" style="1" customWidth="1"/>
    <col min="770" max="770" width="24.5" style="1" customWidth="1"/>
    <col min="771" max="771" width="21.375" style="1" customWidth="1"/>
    <col min="772" max="775" width="0" style="1" hidden="1" customWidth="1"/>
    <col min="776" max="776" width="8.875" style="1" customWidth="1"/>
    <col min="777" max="1024" width="8.125" style="1"/>
    <col min="1025" max="1025" width="53.375" style="1" customWidth="1"/>
    <col min="1026" max="1026" width="24.5" style="1" customWidth="1"/>
    <col min="1027" max="1027" width="21.375" style="1" customWidth="1"/>
    <col min="1028" max="1031" width="0" style="1" hidden="1" customWidth="1"/>
    <col min="1032" max="1032" width="8.875" style="1" customWidth="1"/>
    <col min="1033" max="1280" width="8.125" style="1"/>
    <col min="1281" max="1281" width="53.375" style="1" customWidth="1"/>
    <col min="1282" max="1282" width="24.5" style="1" customWidth="1"/>
    <col min="1283" max="1283" width="21.375" style="1" customWidth="1"/>
    <col min="1284" max="1287" width="0" style="1" hidden="1" customWidth="1"/>
    <col min="1288" max="1288" width="8.875" style="1" customWidth="1"/>
    <col min="1289" max="1536" width="8.125" style="1"/>
    <col min="1537" max="1537" width="53.375" style="1" customWidth="1"/>
    <col min="1538" max="1538" width="24.5" style="1" customWidth="1"/>
    <col min="1539" max="1539" width="21.375" style="1" customWidth="1"/>
    <col min="1540" max="1543" width="0" style="1" hidden="1" customWidth="1"/>
    <col min="1544" max="1544" width="8.875" style="1" customWidth="1"/>
    <col min="1545" max="1792" width="8.125" style="1"/>
    <col min="1793" max="1793" width="53.375" style="1" customWidth="1"/>
    <col min="1794" max="1794" width="24.5" style="1" customWidth="1"/>
    <col min="1795" max="1795" width="21.375" style="1" customWidth="1"/>
    <col min="1796" max="1799" width="0" style="1" hidden="1" customWidth="1"/>
    <col min="1800" max="1800" width="8.875" style="1" customWidth="1"/>
    <col min="1801" max="2048" width="8.125" style="1"/>
    <col min="2049" max="2049" width="53.375" style="1" customWidth="1"/>
    <col min="2050" max="2050" width="24.5" style="1" customWidth="1"/>
    <col min="2051" max="2051" width="21.375" style="1" customWidth="1"/>
    <col min="2052" max="2055" width="0" style="1" hidden="1" customWidth="1"/>
    <col min="2056" max="2056" width="8.875" style="1" customWidth="1"/>
    <col min="2057" max="2304" width="8.125" style="1"/>
    <col min="2305" max="2305" width="53.375" style="1" customWidth="1"/>
    <col min="2306" max="2306" width="24.5" style="1" customWidth="1"/>
    <col min="2307" max="2307" width="21.375" style="1" customWidth="1"/>
    <col min="2308" max="2311" width="0" style="1" hidden="1" customWidth="1"/>
    <col min="2312" max="2312" width="8.875" style="1" customWidth="1"/>
    <col min="2313" max="2560" width="8.125" style="1"/>
    <col min="2561" max="2561" width="53.375" style="1" customWidth="1"/>
    <col min="2562" max="2562" width="24.5" style="1" customWidth="1"/>
    <col min="2563" max="2563" width="21.375" style="1" customWidth="1"/>
    <col min="2564" max="2567" width="0" style="1" hidden="1" customWidth="1"/>
    <col min="2568" max="2568" width="8.875" style="1" customWidth="1"/>
    <col min="2569" max="2816" width="8.125" style="1"/>
    <col min="2817" max="2817" width="53.375" style="1" customWidth="1"/>
    <col min="2818" max="2818" width="24.5" style="1" customWidth="1"/>
    <col min="2819" max="2819" width="21.375" style="1" customWidth="1"/>
    <col min="2820" max="2823" width="0" style="1" hidden="1" customWidth="1"/>
    <col min="2824" max="2824" width="8.875" style="1" customWidth="1"/>
    <col min="2825" max="3072" width="8.125" style="1"/>
    <col min="3073" max="3073" width="53.375" style="1" customWidth="1"/>
    <col min="3074" max="3074" width="24.5" style="1" customWidth="1"/>
    <col min="3075" max="3075" width="21.375" style="1" customWidth="1"/>
    <col min="3076" max="3079" width="0" style="1" hidden="1" customWidth="1"/>
    <col min="3080" max="3080" width="8.875" style="1" customWidth="1"/>
    <col min="3081" max="3328" width="8.125" style="1"/>
    <col min="3329" max="3329" width="53.375" style="1" customWidth="1"/>
    <col min="3330" max="3330" width="24.5" style="1" customWidth="1"/>
    <col min="3331" max="3331" width="21.375" style="1" customWidth="1"/>
    <col min="3332" max="3335" width="0" style="1" hidden="1" customWidth="1"/>
    <col min="3336" max="3336" width="8.875" style="1" customWidth="1"/>
    <col min="3337" max="3584" width="8.125" style="1"/>
    <col min="3585" max="3585" width="53.375" style="1" customWidth="1"/>
    <col min="3586" max="3586" width="24.5" style="1" customWidth="1"/>
    <col min="3587" max="3587" width="21.375" style="1" customWidth="1"/>
    <col min="3588" max="3591" width="0" style="1" hidden="1" customWidth="1"/>
    <col min="3592" max="3592" width="8.875" style="1" customWidth="1"/>
    <col min="3593" max="3840" width="8.125" style="1"/>
    <col min="3841" max="3841" width="53.375" style="1" customWidth="1"/>
    <col min="3842" max="3842" width="24.5" style="1" customWidth="1"/>
    <col min="3843" max="3843" width="21.375" style="1" customWidth="1"/>
    <col min="3844" max="3847" width="0" style="1" hidden="1" customWidth="1"/>
    <col min="3848" max="3848" width="8.875" style="1" customWidth="1"/>
    <col min="3849" max="4096" width="8.125" style="1"/>
    <col min="4097" max="4097" width="53.375" style="1" customWidth="1"/>
    <col min="4098" max="4098" width="24.5" style="1" customWidth="1"/>
    <col min="4099" max="4099" width="21.375" style="1" customWidth="1"/>
    <col min="4100" max="4103" width="0" style="1" hidden="1" customWidth="1"/>
    <col min="4104" max="4104" width="8.875" style="1" customWidth="1"/>
    <col min="4105" max="4352" width="8.125" style="1"/>
    <col min="4353" max="4353" width="53.375" style="1" customWidth="1"/>
    <col min="4354" max="4354" width="24.5" style="1" customWidth="1"/>
    <col min="4355" max="4355" width="21.375" style="1" customWidth="1"/>
    <col min="4356" max="4359" width="0" style="1" hidden="1" customWidth="1"/>
    <col min="4360" max="4360" width="8.875" style="1" customWidth="1"/>
    <col min="4361" max="4608" width="8.125" style="1"/>
    <col min="4609" max="4609" width="53.375" style="1" customWidth="1"/>
    <col min="4610" max="4610" width="24.5" style="1" customWidth="1"/>
    <col min="4611" max="4611" width="21.375" style="1" customWidth="1"/>
    <col min="4612" max="4615" width="0" style="1" hidden="1" customWidth="1"/>
    <col min="4616" max="4616" width="8.875" style="1" customWidth="1"/>
    <col min="4617" max="4864" width="8.125" style="1"/>
    <col min="4865" max="4865" width="53.375" style="1" customWidth="1"/>
    <col min="4866" max="4866" width="24.5" style="1" customWidth="1"/>
    <col min="4867" max="4867" width="21.375" style="1" customWidth="1"/>
    <col min="4868" max="4871" width="0" style="1" hidden="1" customWidth="1"/>
    <col min="4872" max="4872" width="8.875" style="1" customWidth="1"/>
    <col min="4873" max="5120" width="8.125" style="1"/>
    <col min="5121" max="5121" width="53.375" style="1" customWidth="1"/>
    <col min="5122" max="5122" width="24.5" style="1" customWidth="1"/>
    <col min="5123" max="5123" width="21.375" style="1" customWidth="1"/>
    <col min="5124" max="5127" width="0" style="1" hidden="1" customWidth="1"/>
    <col min="5128" max="5128" width="8.875" style="1" customWidth="1"/>
    <col min="5129" max="5376" width="8.125" style="1"/>
    <col min="5377" max="5377" width="53.375" style="1" customWidth="1"/>
    <col min="5378" max="5378" width="24.5" style="1" customWidth="1"/>
    <col min="5379" max="5379" width="21.375" style="1" customWidth="1"/>
    <col min="5380" max="5383" width="0" style="1" hidden="1" customWidth="1"/>
    <col min="5384" max="5384" width="8.875" style="1" customWidth="1"/>
    <col min="5385" max="5632" width="8.125" style="1"/>
    <col min="5633" max="5633" width="53.375" style="1" customWidth="1"/>
    <col min="5634" max="5634" width="24.5" style="1" customWidth="1"/>
    <col min="5635" max="5635" width="21.375" style="1" customWidth="1"/>
    <col min="5636" max="5639" width="0" style="1" hidden="1" customWidth="1"/>
    <col min="5640" max="5640" width="8.875" style="1" customWidth="1"/>
    <col min="5641" max="5888" width="8.125" style="1"/>
    <col min="5889" max="5889" width="53.375" style="1" customWidth="1"/>
    <col min="5890" max="5890" width="24.5" style="1" customWidth="1"/>
    <col min="5891" max="5891" width="21.375" style="1" customWidth="1"/>
    <col min="5892" max="5895" width="0" style="1" hidden="1" customWidth="1"/>
    <col min="5896" max="5896" width="8.875" style="1" customWidth="1"/>
    <col min="5897" max="6144" width="8.125" style="1"/>
    <col min="6145" max="6145" width="53.375" style="1" customWidth="1"/>
    <col min="6146" max="6146" width="24.5" style="1" customWidth="1"/>
    <col min="6147" max="6147" width="21.375" style="1" customWidth="1"/>
    <col min="6148" max="6151" width="0" style="1" hidden="1" customWidth="1"/>
    <col min="6152" max="6152" width="8.875" style="1" customWidth="1"/>
    <col min="6153" max="6400" width="8.125" style="1"/>
    <col min="6401" max="6401" width="53.375" style="1" customWidth="1"/>
    <col min="6402" max="6402" width="24.5" style="1" customWidth="1"/>
    <col min="6403" max="6403" width="21.375" style="1" customWidth="1"/>
    <col min="6404" max="6407" width="0" style="1" hidden="1" customWidth="1"/>
    <col min="6408" max="6408" width="8.875" style="1" customWidth="1"/>
    <col min="6409" max="6656" width="8.125" style="1"/>
    <col min="6657" max="6657" width="53.375" style="1" customWidth="1"/>
    <col min="6658" max="6658" width="24.5" style="1" customWidth="1"/>
    <col min="6659" max="6659" width="21.375" style="1" customWidth="1"/>
    <col min="6660" max="6663" width="0" style="1" hidden="1" customWidth="1"/>
    <col min="6664" max="6664" width="8.875" style="1" customWidth="1"/>
    <col min="6665" max="6912" width="8.125" style="1"/>
    <col min="6913" max="6913" width="53.375" style="1" customWidth="1"/>
    <col min="6914" max="6914" width="24.5" style="1" customWidth="1"/>
    <col min="6915" max="6915" width="21.375" style="1" customWidth="1"/>
    <col min="6916" max="6919" width="0" style="1" hidden="1" customWidth="1"/>
    <col min="6920" max="6920" width="8.875" style="1" customWidth="1"/>
    <col min="6921" max="7168" width="8.125" style="1"/>
    <col min="7169" max="7169" width="53.375" style="1" customWidth="1"/>
    <col min="7170" max="7170" width="24.5" style="1" customWidth="1"/>
    <col min="7171" max="7171" width="21.375" style="1" customWidth="1"/>
    <col min="7172" max="7175" width="0" style="1" hidden="1" customWidth="1"/>
    <col min="7176" max="7176" width="8.875" style="1" customWidth="1"/>
    <col min="7177" max="7424" width="8.125" style="1"/>
    <col min="7425" max="7425" width="53.375" style="1" customWidth="1"/>
    <col min="7426" max="7426" width="24.5" style="1" customWidth="1"/>
    <col min="7427" max="7427" width="21.375" style="1" customWidth="1"/>
    <col min="7428" max="7431" width="0" style="1" hidden="1" customWidth="1"/>
    <col min="7432" max="7432" width="8.875" style="1" customWidth="1"/>
    <col min="7433" max="7680" width="8.125" style="1"/>
    <col min="7681" max="7681" width="53.375" style="1" customWidth="1"/>
    <col min="7682" max="7682" width="24.5" style="1" customWidth="1"/>
    <col min="7683" max="7683" width="21.375" style="1" customWidth="1"/>
    <col min="7684" max="7687" width="0" style="1" hidden="1" customWidth="1"/>
    <col min="7688" max="7688" width="8.875" style="1" customWidth="1"/>
    <col min="7689" max="7936" width="8.125" style="1"/>
    <col min="7937" max="7937" width="53.375" style="1" customWidth="1"/>
    <col min="7938" max="7938" width="24.5" style="1" customWidth="1"/>
    <col min="7939" max="7939" width="21.375" style="1" customWidth="1"/>
    <col min="7940" max="7943" width="0" style="1" hidden="1" customWidth="1"/>
    <col min="7944" max="7944" width="8.875" style="1" customWidth="1"/>
    <col min="7945" max="8192" width="8.125" style="1"/>
    <col min="8193" max="8193" width="53.375" style="1" customWidth="1"/>
    <col min="8194" max="8194" width="24.5" style="1" customWidth="1"/>
    <col min="8195" max="8195" width="21.375" style="1" customWidth="1"/>
    <col min="8196" max="8199" width="0" style="1" hidden="1" customWidth="1"/>
    <col min="8200" max="8200" width="8.875" style="1" customWidth="1"/>
    <col min="8201" max="8448" width="8.125" style="1"/>
    <col min="8449" max="8449" width="53.375" style="1" customWidth="1"/>
    <col min="8450" max="8450" width="24.5" style="1" customWidth="1"/>
    <col min="8451" max="8451" width="21.375" style="1" customWidth="1"/>
    <col min="8452" max="8455" width="0" style="1" hidden="1" customWidth="1"/>
    <col min="8456" max="8456" width="8.875" style="1" customWidth="1"/>
    <col min="8457" max="8704" width="8.125" style="1"/>
    <col min="8705" max="8705" width="53.375" style="1" customWidth="1"/>
    <col min="8706" max="8706" width="24.5" style="1" customWidth="1"/>
    <col min="8707" max="8707" width="21.375" style="1" customWidth="1"/>
    <col min="8708" max="8711" width="0" style="1" hidden="1" customWidth="1"/>
    <col min="8712" max="8712" width="8.875" style="1" customWidth="1"/>
    <col min="8713" max="8960" width="8.125" style="1"/>
    <col min="8961" max="8961" width="53.375" style="1" customWidth="1"/>
    <col min="8962" max="8962" width="24.5" style="1" customWidth="1"/>
    <col min="8963" max="8963" width="21.375" style="1" customWidth="1"/>
    <col min="8964" max="8967" width="0" style="1" hidden="1" customWidth="1"/>
    <col min="8968" max="8968" width="8.875" style="1" customWidth="1"/>
    <col min="8969" max="9216" width="8.125" style="1"/>
    <col min="9217" max="9217" width="53.375" style="1" customWidth="1"/>
    <col min="9218" max="9218" width="24.5" style="1" customWidth="1"/>
    <col min="9219" max="9219" width="21.375" style="1" customWidth="1"/>
    <col min="9220" max="9223" width="0" style="1" hidden="1" customWidth="1"/>
    <col min="9224" max="9224" width="8.875" style="1" customWidth="1"/>
    <col min="9225" max="9472" width="8.125" style="1"/>
    <col min="9473" max="9473" width="53.375" style="1" customWidth="1"/>
    <col min="9474" max="9474" width="24.5" style="1" customWidth="1"/>
    <col min="9475" max="9475" width="21.375" style="1" customWidth="1"/>
    <col min="9476" max="9479" width="0" style="1" hidden="1" customWidth="1"/>
    <col min="9480" max="9480" width="8.875" style="1" customWidth="1"/>
    <col min="9481" max="9728" width="8.125" style="1"/>
    <col min="9729" max="9729" width="53.375" style="1" customWidth="1"/>
    <col min="9730" max="9730" width="24.5" style="1" customWidth="1"/>
    <col min="9731" max="9731" width="21.375" style="1" customWidth="1"/>
    <col min="9732" max="9735" width="0" style="1" hidden="1" customWidth="1"/>
    <col min="9736" max="9736" width="8.875" style="1" customWidth="1"/>
    <col min="9737" max="9984" width="8.125" style="1"/>
    <col min="9985" max="9985" width="53.375" style="1" customWidth="1"/>
    <col min="9986" max="9986" width="24.5" style="1" customWidth="1"/>
    <col min="9987" max="9987" width="21.375" style="1" customWidth="1"/>
    <col min="9988" max="9991" width="0" style="1" hidden="1" customWidth="1"/>
    <col min="9992" max="9992" width="8.875" style="1" customWidth="1"/>
    <col min="9993" max="10240" width="8.125" style="1"/>
    <col min="10241" max="10241" width="53.375" style="1" customWidth="1"/>
    <col min="10242" max="10242" width="24.5" style="1" customWidth="1"/>
    <col min="10243" max="10243" width="21.375" style="1" customWidth="1"/>
    <col min="10244" max="10247" width="0" style="1" hidden="1" customWidth="1"/>
    <col min="10248" max="10248" width="8.875" style="1" customWidth="1"/>
    <col min="10249" max="10496" width="8.125" style="1"/>
    <col min="10497" max="10497" width="53.375" style="1" customWidth="1"/>
    <col min="10498" max="10498" width="24.5" style="1" customWidth="1"/>
    <col min="10499" max="10499" width="21.375" style="1" customWidth="1"/>
    <col min="10500" max="10503" width="0" style="1" hidden="1" customWidth="1"/>
    <col min="10504" max="10504" width="8.875" style="1" customWidth="1"/>
    <col min="10505" max="10752" width="8.125" style="1"/>
    <col min="10753" max="10753" width="53.375" style="1" customWidth="1"/>
    <col min="10754" max="10754" width="24.5" style="1" customWidth="1"/>
    <col min="10755" max="10755" width="21.375" style="1" customWidth="1"/>
    <col min="10756" max="10759" width="0" style="1" hidden="1" customWidth="1"/>
    <col min="10760" max="10760" width="8.875" style="1" customWidth="1"/>
    <col min="10761" max="11008" width="8.125" style="1"/>
    <col min="11009" max="11009" width="53.375" style="1" customWidth="1"/>
    <col min="11010" max="11010" width="24.5" style="1" customWidth="1"/>
    <col min="11011" max="11011" width="21.375" style="1" customWidth="1"/>
    <col min="11012" max="11015" width="0" style="1" hidden="1" customWidth="1"/>
    <col min="11016" max="11016" width="8.875" style="1" customWidth="1"/>
    <col min="11017" max="11264" width="8.125" style="1"/>
    <col min="11265" max="11265" width="53.375" style="1" customWidth="1"/>
    <col min="11266" max="11266" width="24.5" style="1" customWidth="1"/>
    <col min="11267" max="11267" width="21.375" style="1" customWidth="1"/>
    <col min="11268" max="11271" width="0" style="1" hidden="1" customWidth="1"/>
    <col min="11272" max="11272" width="8.875" style="1" customWidth="1"/>
    <col min="11273" max="11520" width="8.125" style="1"/>
    <col min="11521" max="11521" width="53.375" style="1" customWidth="1"/>
    <col min="11522" max="11522" width="24.5" style="1" customWidth="1"/>
    <col min="11523" max="11523" width="21.375" style="1" customWidth="1"/>
    <col min="11524" max="11527" width="0" style="1" hidden="1" customWidth="1"/>
    <col min="11528" max="11528" width="8.875" style="1" customWidth="1"/>
    <col min="11529" max="11776" width="8.125" style="1"/>
    <col min="11777" max="11777" width="53.375" style="1" customWidth="1"/>
    <col min="11778" max="11778" width="24.5" style="1" customWidth="1"/>
    <col min="11779" max="11779" width="21.375" style="1" customWidth="1"/>
    <col min="11780" max="11783" width="0" style="1" hidden="1" customWidth="1"/>
    <col min="11784" max="11784" width="8.875" style="1" customWidth="1"/>
    <col min="11785" max="12032" width="8.125" style="1"/>
    <col min="12033" max="12033" width="53.375" style="1" customWidth="1"/>
    <col min="12034" max="12034" width="24.5" style="1" customWidth="1"/>
    <col min="12035" max="12035" width="21.375" style="1" customWidth="1"/>
    <col min="12036" max="12039" width="0" style="1" hidden="1" customWidth="1"/>
    <col min="12040" max="12040" width="8.875" style="1" customWidth="1"/>
    <col min="12041" max="12288" width="8.125" style="1"/>
    <col min="12289" max="12289" width="53.375" style="1" customWidth="1"/>
    <col min="12290" max="12290" width="24.5" style="1" customWidth="1"/>
    <col min="12291" max="12291" width="21.375" style="1" customWidth="1"/>
    <col min="12292" max="12295" width="0" style="1" hidden="1" customWidth="1"/>
    <col min="12296" max="12296" width="8.875" style="1" customWidth="1"/>
    <col min="12297" max="12544" width="8.125" style="1"/>
    <col min="12545" max="12545" width="53.375" style="1" customWidth="1"/>
    <col min="12546" max="12546" width="24.5" style="1" customWidth="1"/>
    <col min="12547" max="12547" width="21.375" style="1" customWidth="1"/>
    <col min="12548" max="12551" width="0" style="1" hidden="1" customWidth="1"/>
    <col min="12552" max="12552" width="8.875" style="1" customWidth="1"/>
    <col min="12553" max="12800" width="8.125" style="1"/>
    <col min="12801" max="12801" width="53.375" style="1" customWidth="1"/>
    <col min="12802" max="12802" width="24.5" style="1" customWidth="1"/>
    <col min="12803" max="12803" width="21.375" style="1" customWidth="1"/>
    <col min="12804" max="12807" width="0" style="1" hidden="1" customWidth="1"/>
    <col min="12808" max="12808" width="8.875" style="1" customWidth="1"/>
    <col min="12809" max="13056" width="8.125" style="1"/>
    <col min="13057" max="13057" width="53.375" style="1" customWidth="1"/>
    <col min="13058" max="13058" width="24.5" style="1" customWidth="1"/>
    <col min="13059" max="13059" width="21.375" style="1" customWidth="1"/>
    <col min="13060" max="13063" width="0" style="1" hidden="1" customWidth="1"/>
    <col min="13064" max="13064" width="8.875" style="1" customWidth="1"/>
    <col min="13065" max="13312" width="8.125" style="1"/>
    <col min="13313" max="13313" width="53.375" style="1" customWidth="1"/>
    <col min="13314" max="13314" width="24.5" style="1" customWidth="1"/>
    <col min="13315" max="13315" width="21.375" style="1" customWidth="1"/>
    <col min="13316" max="13319" width="0" style="1" hidden="1" customWidth="1"/>
    <col min="13320" max="13320" width="8.875" style="1" customWidth="1"/>
    <col min="13321" max="13568" width="8.125" style="1"/>
    <col min="13569" max="13569" width="53.375" style="1" customWidth="1"/>
    <col min="13570" max="13570" width="24.5" style="1" customWidth="1"/>
    <col min="13571" max="13571" width="21.375" style="1" customWidth="1"/>
    <col min="13572" max="13575" width="0" style="1" hidden="1" customWidth="1"/>
    <col min="13576" max="13576" width="8.875" style="1" customWidth="1"/>
    <col min="13577" max="13824" width="8.125" style="1"/>
    <col min="13825" max="13825" width="53.375" style="1" customWidth="1"/>
    <col min="13826" max="13826" width="24.5" style="1" customWidth="1"/>
    <col min="13827" max="13827" width="21.375" style="1" customWidth="1"/>
    <col min="13828" max="13831" width="0" style="1" hidden="1" customWidth="1"/>
    <col min="13832" max="13832" width="8.875" style="1" customWidth="1"/>
    <col min="13833" max="14080" width="8.125" style="1"/>
    <col min="14081" max="14081" width="53.375" style="1" customWidth="1"/>
    <col min="14082" max="14082" width="24.5" style="1" customWidth="1"/>
    <col min="14083" max="14083" width="21.375" style="1" customWidth="1"/>
    <col min="14084" max="14087" width="0" style="1" hidden="1" customWidth="1"/>
    <col min="14088" max="14088" width="8.875" style="1" customWidth="1"/>
    <col min="14089" max="14336" width="8.125" style="1"/>
    <col min="14337" max="14337" width="53.375" style="1" customWidth="1"/>
    <col min="14338" max="14338" width="24.5" style="1" customWidth="1"/>
    <col min="14339" max="14339" width="21.375" style="1" customWidth="1"/>
    <col min="14340" max="14343" width="0" style="1" hidden="1" customWidth="1"/>
    <col min="14344" max="14344" width="8.875" style="1" customWidth="1"/>
    <col min="14345" max="14592" width="8.125" style="1"/>
    <col min="14593" max="14593" width="53.375" style="1" customWidth="1"/>
    <col min="14594" max="14594" width="24.5" style="1" customWidth="1"/>
    <col min="14595" max="14595" width="21.375" style="1" customWidth="1"/>
    <col min="14596" max="14599" width="0" style="1" hidden="1" customWidth="1"/>
    <col min="14600" max="14600" width="8.875" style="1" customWidth="1"/>
    <col min="14601" max="14848" width="8.125" style="1"/>
    <col min="14849" max="14849" width="53.375" style="1" customWidth="1"/>
    <col min="14850" max="14850" width="24.5" style="1" customWidth="1"/>
    <col min="14851" max="14851" width="21.375" style="1" customWidth="1"/>
    <col min="14852" max="14855" width="0" style="1" hidden="1" customWidth="1"/>
    <col min="14856" max="14856" width="8.875" style="1" customWidth="1"/>
    <col min="14857" max="15104" width="8.125" style="1"/>
    <col min="15105" max="15105" width="53.375" style="1" customWidth="1"/>
    <col min="15106" max="15106" width="24.5" style="1" customWidth="1"/>
    <col min="15107" max="15107" width="21.375" style="1" customWidth="1"/>
    <col min="15108" max="15111" width="0" style="1" hidden="1" customWidth="1"/>
    <col min="15112" max="15112" width="8.875" style="1" customWidth="1"/>
    <col min="15113" max="15360" width="8.125" style="1"/>
    <col min="15361" max="15361" width="53.375" style="1" customWidth="1"/>
    <col min="15362" max="15362" width="24.5" style="1" customWidth="1"/>
    <col min="15363" max="15363" width="21.375" style="1" customWidth="1"/>
    <col min="15364" max="15367" width="0" style="1" hidden="1" customWidth="1"/>
    <col min="15368" max="15368" width="8.875" style="1" customWidth="1"/>
    <col min="15369" max="15616" width="8.125" style="1"/>
    <col min="15617" max="15617" width="53.375" style="1" customWidth="1"/>
    <col min="15618" max="15618" width="24.5" style="1" customWidth="1"/>
    <col min="15619" max="15619" width="21.375" style="1" customWidth="1"/>
    <col min="15620" max="15623" width="0" style="1" hidden="1" customWidth="1"/>
    <col min="15624" max="15624" width="8.875" style="1" customWidth="1"/>
    <col min="15625" max="15872" width="8.125" style="1"/>
    <col min="15873" max="15873" width="53.375" style="1" customWidth="1"/>
    <col min="15874" max="15874" width="24.5" style="1" customWidth="1"/>
    <col min="15875" max="15875" width="21.375" style="1" customWidth="1"/>
    <col min="15876" max="15879" width="0" style="1" hidden="1" customWidth="1"/>
    <col min="15880" max="15880" width="8.875" style="1" customWidth="1"/>
    <col min="15881" max="16128" width="8.125" style="1"/>
    <col min="16129" max="16129" width="53.375" style="1" customWidth="1"/>
    <col min="16130" max="16130" width="24.5" style="1" customWidth="1"/>
    <col min="16131" max="16131" width="21.375" style="1" customWidth="1"/>
    <col min="16132" max="16135" width="0" style="1" hidden="1" customWidth="1"/>
    <col min="16136" max="16136" width="8.875" style="1" customWidth="1"/>
    <col min="16137" max="16384" width="8.125" style="1"/>
  </cols>
  <sheetData>
    <row r="2" spans="1:7" hidden="1" x14ac:dyDescent="0.2">
      <c r="C2" s="2"/>
      <c r="D2" s="3"/>
      <c r="E2" s="3"/>
      <c r="F2" s="3"/>
      <c r="G2" s="3"/>
    </row>
    <row r="3" spans="1:7" ht="15.4" x14ac:dyDescent="0.25">
      <c r="A3" s="4" t="s">
        <v>0</v>
      </c>
      <c r="B3" s="4"/>
      <c r="C3" s="4"/>
      <c r="D3" s="3"/>
      <c r="E3" s="3"/>
      <c r="F3" s="3"/>
      <c r="G3" s="3"/>
    </row>
    <row r="4" spans="1:7" ht="15.4" hidden="1" x14ac:dyDescent="0.25">
      <c r="A4" s="5"/>
      <c r="B4" s="5"/>
      <c r="C4" s="5"/>
      <c r="D4" s="3"/>
      <c r="E4" s="3"/>
      <c r="F4" s="3"/>
      <c r="G4" s="3"/>
    </row>
    <row r="5" spans="1:7" ht="15.4" hidden="1" x14ac:dyDescent="0.25">
      <c r="A5" s="5"/>
      <c r="B5" s="5"/>
      <c r="C5" s="5"/>
      <c r="D5" s="3"/>
      <c r="E5" s="3"/>
      <c r="F5" s="3"/>
      <c r="G5" s="3"/>
    </row>
    <row r="6" spans="1:7" x14ac:dyDescent="0.2">
      <c r="A6" s="6" t="s">
        <v>1</v>
      </c>
      <c r="B6" s="6"/>
      <c r="C6" s="7"/>
      <c r="D6" s="7"/>
      <c r="E6" s="7"/>
      <c r="F6" s="7"/>
      <c r="G6" s="7"/>
    </row>
    <row r="7" spans="1:7" x14ac:dyDescent="0.2">
      <c r="A7" s="8"/>
      <c r="B7" s="6"/>
      <c r="C7" s="7"/>
      <c r="D7" s="7"/>
      <c r="E7" s="7"/>
      <c r="F7" s="7"/>
      <c r="G7" s="7"/>
    </row>
    <row r="8" spans="1:7" ht="53.3" customHeight="1" x14ac:dyDescent="0.2">
      <c r="A8" s="9" t="s">
        <v>2</v>
      </c>
      <c r="B8" s="9" t="s">
        <v>3</v>
      </c>
      <c r="C8" s="9" t="s">
        <v>4</v>
      </c>
      <c r="D8" s="7"/>
      <c r="E8" s="7"/>
      <c r="F8" s="7"/>
      <c r="G8" s="7"/>
    </row>
    <row r="9" spans="1:7" x14ac:dyDescent="0.2">
      <c r="A9" s="10">
        <v>1</v>
      </c>
      <c r="B9" s="10">
        <v>2</v>
      </c>
      <c r="C9" s="10">
        <v>3</v>
      </c>
    </row>
    <row r="10" spans="1:7" hidden="1" x14ac:dyDescent="0.2">
      <c r="A10" s="11" t="s">
        <v>5</v>
      </c>
      <c r="B10" s="12"/>
      <c r="C10" s="12"/>
    </row>
    <row r="11" spans="1:7" hidden="1" x14ac:dyDescent="0.2">
      <c r="A11" s="13" t="s">
        <v>6</v>
      </c>
      <c r="B11" s="14"/>
      <c r="C11" s="15"/>
    </row>
    <row r="12" spans="1:7" ht="25.2" hidden="1" x14ac:dyDescent="0.2">
      <c r="A12" s="16" t="s">
        <v>7</v>
      </c>
      <c r="B12" s="17">
        <f>B14+B22+B23+B24</f>
        <v>9732</v>
      </c>
      <c r="C12" s="18">
        <f>C14+C22+C23+C24</f>
        <v>6.84</v>
      </c>
    </row>
    <row r="13" spans="1:7" hidden="1" x14ac:dyDescent="0.2">
      <c r="A13" s="17" t="s">
        <v>8</v>
      </c>
      <c r="B13" s="17"/>
      <c r="C13" s="17"/>
    </row>
    <row r="14" spans="1:7" hidden="1" x14ac:dyDescent="0.2">
      <c r="A14" s="19" t="s">
        <v>9</v>
      </c>
      <c r="B14" s="17">
        <f>B16+B17+B18+B19+B20+B21</f>
        <v>9604</v>
      </c>
      <c r="C14" s="18">
        <f>C16+C17+C18+C19+C20+C21</f>
        <v>6.75</v>
      </c>
    </row>
    <row r="15" spans="1:7" hidden="1" x14ac:dyDescent="0.2">
      <c r="A15" s="17" t="s">
        <v>10</v>
      </c>
      <c r="B15" s="17"/>
      <c r="C15" s="17"/>
    </row>
    <row r="16" spans="1:7" hidden="1" x14ac:dyDescent="0.2">
      <c r="A16" s="17" t="s">
        <v>11</v>
      </c>
      <c r="B16" s="17"/>
      <c r="C16" s="18">
        <f t="shared" ref="C16:C24" si="0">ROUND((B16/1420),2)</f>
        <v>0</v>
      </c>
    </row>
    <row r="17" spans="1:3" hidden="1" x14ac:dyDescent="0.2">
      <c r="A17" s="17" t="s">
        <v>12</v>
      </c>
      <c r="B17" s="17"/>
      <c r="C17" s="18">
        <f t="shared" si="0"/>
        <v>0</v>
      </c>
    </row>
    <row r="18" spans="1:3" hidden="1" x14ac:dyDescent="0.2">
      <c r="A18" s="17" t="s">
        <v>13</v>
      </c>
      <c r="B18" s="17">
        <v>6310</v>
      </c>
      <c r="C18" s="18">
        <f t="shared" si="0"/>
        <v>4.4400000000000004</v>
      </c>
    </row>
    <row r="19" spans="1:3" hidden="1" x14ac:dyDescent="0.2">
      <c r="A19" s="17" t="s">
        <v>14</v>
      </c>
      <c r="B19" s="17">
        <v>3287</v>
      </c>
      <c r="C19" s="18">
        <f t="shared" si="0"/>
        <v>2.31</v>
      </c>
    </row>
    <row r="20" spans="1:3" hidden="1" x14ac:dyDescent="0.2">
      <c r="A20" s="19" t="s">
        <v>15</v>
      </c>
      <c r="B20" s="17"/>
      <c r="C20" s="18">
        <f t="shared" si="0"/>
        <v>0</v>
      </c>
    </row>
    <row r="21" spans="1:3" hidden="1" x14ac:dyDescent="0.2">
      <c r="A21" s="20" t="s">
        <v>16</v>
      </c>
      <c r="B21" s="17">
        <v>7</v>
      </c>
      <c r="C21" s="18">
        <f t="shared" si="0"/>
        <v>0</v>
      </c>
    </row>
    <row r="22" spans="1:3" ht="25.2" hidden="1" x14ac:dyDescent="0.2">
      <c r="A22" s="19" t="s">
        <v>17</v>
      </c>
      <c r="B22" s="17">
        <v>128</v>
      </c>
      <c r="C22" s="18">
        <f t="shared" si="0"/>
        <v>0.09</v>
      </c>
    </row>
    <row r="23" spans="1:3" hidden="1" x14ac:dyDescent="0.2">
      <c r="A23" s="17" t="s">
        <v>18</v>
      </c>
      <c r="B23" s="17"/>
      <c r="C23" s="18">
        <f t="shared" si="0"/>
        <v>0</v>
      </c>
    </row>
    <row r="24" spans="1:3" hidden="1" x14ac:dyDescent="0.2">
      <c r="A24" s="21" t="s">
        <v>19</v>
      </c>
      <c r="B24" s="17"/>
      <c r="C24" s="18">
        <f t="shared" si="0"/>
        <v>0</v>
      </c>
    </row>
    <row r="25" spans="1:3" hidden="1" x14ac:dyDescent="0.2">
      <c r="A25" s="13" t="s">
        <v>20</v>
      </c>
      <c r="B25" s="14"/>
      <c r="C25" s="15"/>
    </row>
    <row r="26" spans="1:3" hidden="1" x14ac:dyDescent="0.2">
      <c r="A26" s="17" t="s">
        <v>21</v>
      </c>
      <c r="B26" s="17">
        <f>B27+B28</f>
        <v>63546</v>
      </c>
      <c r="C26" s="18">
        <f>C27+C28</f>
        <v>44.75</v>
      </c>
    </row>
    <row r="27" spans="1:3" hidden="1" x14ac:dyDescent="0.2">
      <c r="A27" s="17" t="s">
        <v>22</v>
      </c>
      <c r="B27" s="17">
        <v>26557</v>
      </c>
      <c r="C27" s="18">
        <f>ROUND((B27/1420),2)</f>
        <v>18.7</v>
      </c>
    </row>
    <row r="28" spans="1:3" hidden="1" x14ac:dyDescent="0.2">
      <c r="A28" s="17" t="s">
        <v>23</v>
      </c>
      <c r="B28" s="17">
        <f>B29+B30+B31</f>
        <v>36989</v>
      </c>
      <c r="C28" s="18">
        <f>C29+C30+C31</f>
        <v>26.05</v>
      </c>
    </row>
    <row r="29" spans="1:3" hidden="1" x14ac:dyDescent="0.2">
      <c r="A29" s="17" t="s">
        <v>24</v>
      </c>
      <c r="B29" s="17">
        <v>32332</v>
      </c>
      <c r="C29" s="18">
        <f>ROUND((B29/1420),2)</f>
        <v>22.77</v>
      </c>
    </row>
    <row r="30" spans="1:3" hidden="1" x14ac:dyDescent="0.2">
      <c r="A30" s="17" t="s">
        <v>25</v>
      </c>
      <c r="B30" s="17">
        <v>4483</v>
      </c>
      <c r="C30" s="18">
        <f>ROUND((B30/1420),2)</f>
        <v>3.16</v>
      </c>
    </row>
    <row r="31" spans="1:3" hidden="1" x14ac:dyDescent="0.2">
      <c r="A31" s="17" t="s">
        <v>26</v>
      </c>
      <c r="B31" s="17">
        <v>174</v>
      </c>
      <c r="C31" s="18">
        <f>ROUND((B31/1420),2)</f>
        <v>0.12</v>
      </c>
    </row>
    <row r="32" spans="1:3" ht="25.2" hidden="1" x14ac:dyDescent="0.2">
      <c r="A32" s="19" t="s">
        <v>27</v>
      </c>
      <c r="B32" s="17">
        <f>B33+B34+B35+B36</f>
        <v>0</v>
      </c>
      <c r="C32" s="18">
        <f>C33+C34+C35+C36</f>
        <v>0</v>
      </c>
    </row>
    <row r="33" spans="1:3" hidden="1" x14ac:dyDescent="0.2">
      <c r="A33" s="20" t="s">
        <v>28</v>
      </c>
      <c r="B33" s="17"/>
      <c r="C33" s="18">
        <f>ROUND((B33/1420),2)</f>
        <v>0</v>
      </c>
    </row>
    <row r="34" spans="1:3" hidden="1" x14ac:dyDescent="0.2">
      <c r="A34" s="20" t="s">
        <v>29</v>
      </c>
      <c r="B34" s="17"/>
      <c r="C34" s="18">
        <f>ROUND((B34/1420),2)</f>
        <v>0</v>
      </c>
    </row>
    <row r="35" spans="1:3" hidden="1" x14ac:dyDescent="0.2">
      <c r="A35" s="20" t="s">
        <v>30</v>
      </c>
      <c r="B35" s="17"/>
      <c r="C35" s="18">
        <f>ROUND((B35/1420),2)</f>
        <v>0</v>
      </c>
    </row>
    <row r="36" spans="1:3" hidden="1" x14ac:dyDescent="0.2">
      <c r="A36" s="17"/>
      <c r="B36" s="17"/>
      <c r="C36" s="18">
        <f>ROUND((B36/1420),2)</f>
        <v>0</v>
      </c>
    </row>
    <row r="37" spans="1:3" hidden="1" x14ac:dyDescent="0.2">
      <c r="A37" s="17" t="s">
        <v>31</v>
      </c>
      <c r="B37" s="17">
        <f>B38+B62</f>
        <v>0</v>
      </c>
      <c r="C37" s="18">
        <f>C38+C62</f>
        <v>0</v>
      </c>
    </row>
    <row r="38" spans="1:3" hidden="1" x14ac:dyDescent="0.2">
      <c r="A38" s="17" t="s">
        <v>32</v>
      </c>
      <c r="B38" s="17">
        <f>B39+B40+B41+B42+B43+B44+B45+B46+B47+B48+B49+B50+B51+B52+B53+B54+B55+B56+B57+B58+B59+B60+B61</f>
        <v>0</v>
      </c>
      <c r="C38" s="18">
        <f>C39+C40+C41+C42+C43+C44+C45+C46+C47+C48+C49+C50+C51+C52+C53+C54+C55+C56+C57+C58+C59+C60+C61</f>
        <v>0</v>
      </c>
    </row>
    <row r="39" spans="1:3" hidden="1" x14ac:dyDescent="0.2">
      <c r="A39" s="17" t="s">
        <v>33</v>
      </c>
      <c r="B39" s="17"/>
      <c r="C39" s="18">
        <f t="shared" ref="C39:C61" si="1">ROUND((B39/1420),2)</f>
        <v>0</v>
      </c>
    </row>
    <row r="40" spans="1:3" hidden="1" x14ac:dyDescent="0.2">
      <c r="A40" s="17" t="s">
        <v>34</v>
      </c>
      <c r="B40" s="17"/>
      <c r="C40" s="18">
        <f t="shared" si="1"/>
        <v>0</v>
      </c>
    </row>
    <row r="41" spans="1:3" hidden="1" x14ac:dyDescent="0.2">
      <c r="A41" s="17" t="s">
        <v>35</v>
      </c>
      <c r="B41" s="17"/>
      <c r="C41" s="18">
        <f t="shared" si="1"/>
        <v>0</v>
      </c>
    </row>
    <row r="42" spans="1:3" hidden="1" x14ac:dyDescent="0.2">
      <c r="A42" s="17" t="s">
        <v>36</v>
      </c>
      <c r="B42" s="17"/>
      <c r="C42" s="18">
        <f t="shared" si="1"/>
        <v>0</v>
      </c>
    </row>
    <row r="43" spans="1:3" hidden="1" x14ac:dyDescent="0.2">
      <c r="A43" s="17" t="s">
        <v>37</v>
      </c>
      <c r="B43" s="17"/>
      <c r="C43" s="18">
        <f t="shared" si="1"/>
        <v>0</v>
      </c>
    </row>
    <row r="44" spans="1:3" hidden="1" x14ac:dyDescent="0.2">
      <c r="A44" s="17" t="s">
        <v>38</v>
      </c>
      <c r="B44" s="17"/>
      <c r="C44" s="18">
        <f t="shared" si="1"/>
        <v>0</v>
      </c>
    </row>
    <row r="45" spans="1:3" hidden="1" x14ac:dyDescent="0.2">
      <c r="A45" s="17" t="s">
        <v>39</v>
      </c>
      <c r="B45" s="17"/>
      <c r="C45" s="18">
        <f t="shared" si="1"/>
        <v>0</v>
      </c>
    </row>
    <row r="46" spans="1:3" hidden="1" x14ac:dyDescent="0.2">
      <c r="A46" s="17" t="s">
        <v>40</v>
      </c>
      <c r="B46" s="17"/>
      <c r="C46" s="18">
        <f t="shared" si="1"/>
        <v>0</v>
      </c>
    </row>
    <row r="47" spans="1:3" hidden="1" x14ac:dyDescent="0.2">
      <c r="A47" s="17" t="s">
        <v>41</v>
      </c>
      <c r="B47" s="17"/>
      <c r="C47" s="18">
        <f t="shared" si="1"/>
        <v>0</v>
      </c>
    </row>
    <row r="48" spans="1:3" hidden="1" x14ac:dyDescent="0.2">
      <c r="A48" s="17" t="s">
        <v>42</v>
      </c>
      <c r="B48" s="17"/>
      <c r="C48" s="18">
        <f t="shared" si="1"/>
        <v>0</v>
      </c>
    </row>
    <row r="49" spans="1:3" hidden="1" x14ac:dyDescent="0.2">
      <c r="A49" s="17" t="s">
        <v>43</v>
      </c>
      <c r="B49" s="17"/>
      <c r="C49" s="18">
        <f t="shared" si="1"/>
        <v>0</v>
      </c>
    </row>
    <row r="50" spans="1:3" hidden="1" x14ac:dyDescent="0.2">
      <c r="A50" s="17" t="s">
        <v>44</v>
      </c>
      <c r="B50" s="17"/>
      <c r="C50" s="18">
        <f t="shared" si="1"/>
        <v>0</v>
      </c>
    </row>
    <row r="51" spans="1:3" hidden="1" x14ac:dyDescent="0.2">
      <c r="A51" s="17" t="s">
        <v>45</v>
      </c>
      <c r="B51" s="17"/>
      <c r="C51" s="18">
        <f t="shared" si="1"/>
        <v>0</v>
      </c>
    </row>
    <row r="52" spans="1:3" hidden="1" x14ac:dyDescent="0.2">
      <c r="A52" s="17" t="s">
        <v>46</v>
      </c>
      <c r="B52" s="17"/>
      <c r="C52" s="18">
        <f t="shared" si="1"/>
        <v>0</v>
      </c>
    </row>
    <row r="53" spans="1:3" hidden="1" x14ac:dyDescent="0.2">
      <c r="A53" s="17" t="s">
        <v>47</v>
      </c>
      <c r="B53" s="17"/>
      <c r="C53" s="18">
        <f t="shared" si="1"/>
        <v>0</v>
      </c>
    </row>
    <row r="54" spans="1:3" hidden="1" x14ac:dyDescent="0.2">
      <c r="A54" s="17" t="s">
        <v>48</v>
      </c>
      <c r="B54" s="17"/>
      <c r="C54" s="18">
        <f t="shared" si="1"/>
        <v>0</v>
      </c>
    </row>
    <row r="55" spans="1:3" hidden="1" x14ac:dyDescent="0.2">
      <c r="A55" s="17" t="s">
        <v>49</v>
      </c>
      <c r="B55" s="17"/>
      <c r="C55" s="18">
        <f t="shared" si="1"/>
        <v>0</v>
      </c>
    </row>
    <row r="56" spans="1:3" hidden="1" x14ac:dyDescent="0.2">
      <c r="A56" s="17" t="s">
        <v>50</v>
      </c>
      <c r="B56" s="17"/>
      <c r="C56" s="18">
        <f t="shared" si="1"/>
        <v>0</v>
      </c>
    </row>
    <row r="57" spans="1:3" hidden="1" x14ac:dyDescent="0.2">
      <c r="A57" s="17" t="s">
        <v>51</v>
      </c>
      <c r="B57" s="17"/>
      <c r="C57" s="18">
        <f t="shared" si="1"/>
        <v>0</v>
      </c>
    </row>
    <row r="58" spans="1:3" hidden="1" x14ac:dyDescent="0.2">
      <c r="A58" s="17" t="s">
        <v>52</v>
      </c>
      <c r="B58" s="17"/>
      <c r="C58" s="18">
        <f t="shared" si="1"/>
        <v>0</v>
      </c>
    </row>
    <row r="59" spans="1:3" hidden="1" x14ac:dyDescent="0.2">
      <c r="A59" s="17" t="s">
        <v>53</v>
      </c>
      <c r="B59" s="17"/>
      <c r="C59" s="18">
        <f t="shared" si="1"/>
        <v>0</v>
      </c>
    </row>
    <row r="60" spans="1:3" hidden="1" x14ac:dyDescent="0.2">
      <c r="A60" s="17" t="s">
        <v>54</v>
      </c>
      <c r="B60" s="17"/>
      <c r="C60" s="18">
        <f t="shared" si="1"/>
        <v>0</v>
      </c>
    </row>
    <row r="61" spans="1:3" hidden="1" x14ac:dyDescent="0.2">
      <c r="A61" s="17"/>
      <c r="B61" s="17"/>
      <c r="C61" s="18">
        <f t="shared" si="1"/>
        <v>0</v>
      </c>
    </row>
    <row r="62" spans="1:3" hidden="1" x14ac:dyDescent="0.2">
      <c r="A62" s="17" t="s">
        <v>55</v>
      </c>
      <c r="B62" s="17">
        <f>B63+B64+B65+B66+B67+B68+B69+B70+B71+B72+B73+B74+B75+B76+B77+B78+B79+B80+B81+B82+B83+B84+B85</f>
        <v>0</v>
      </c>
      <c r="C62" s="18">
        <f>C63+C64+C65+C66+C67+C68+C69+C70+C71+C72+C73+C74+C75+C76+C77+C78+C79+C80+C81+C82+C83+C84+C85</f>
        <v>0</v>
      </c>
    </row>
    <row r="63" spans="1:3" hidden="1" x14ac:dyDescent="0.2">
      <c r="A63" s="17" t="s">
        <v>33</v>
      </c>
      <c r="B63" s="17"/>
      <c r="C63" s="18">
        <f t="shared" ref="C63:C85" si="2">ROUND((B63/1420),2)</f>
        <v>0</v>
      </c>
    </row>
    <row r="64" spans="1:3" hidden="1" x14ac:dyDescent="0.2">
      <c r="A64" s="17" t="s">
        <v>34</v>
      </c>
      <c r="B64" s="17"/>
      <c r="C64" s="18">
        <f t="shared" si="2"/>
        <v>0</v>
      </c>
    </row>
    <row r="65" spans="1:3" hidden="1" x14ac:dyDescent="0.2">
      <c r="A65" s="17" t="s">
        <v>35</v>
      </c>
      <c r="B65" s="17"/>
      <c r="C65" s="18">
        <f t="shared" si="2"/>
        <v>0</v>
      </c>
    </row>
    <row r="66" spans="1:3" hidden="1" x14ac:dyDescent="0.2">
      <c r="A66" s="17" t="s">
        <v>36</v>
      </c>
      <c r="B66" s="17"/>
      <c r="C66" s="18">
        <f t="shared" si="2"/>
        <v>0</v>
      </c>
    </row>
    <row r="67" spans="1:3" hidden="1" x14ac:dyDescent="0.2">
      <c r="A67" s="17" t="s">
        <v>37</v>
      </c>
      <c r="B67" s="17"/>
      <c r="C67" s="18">
        <f t="shared" si="2"/>
        <v>0</v>
      </c>
    </row>
    <row r="68" spans="1:3" hidden="1" x14ac:dyDescent="0.2">
      <c r="A68" s="17" t="s">
        <v>38</v>
      </c>
      <c r="B68" s="17"/>
      <c r="C68" s="18">
        <f t="shared" si="2"/>
        <v>0</v>
      </c>
    </row>
    <row r="69" spans="1:3" hidden="1" x14ac:dyDescent="0.2">
      <c r="A69" s="17" t="s">
        <v>39</v>
      </c>
      <c r="B69" s="17"/>
      <c r="C69" s="18">
        <f t="shared" si="2"/>
        <v>0</v>
      </c>
    </row>
    <row r="70" spans="1:3" hidden="1" x14ac:dyDescent="0.2">
      <c r="A70" s="17" t="s">
        <v>40</v>
      </c>
      <c r="B70" s="17"/>
      <c r="C70" s="18">
        <f t="shared" si="2"/>
        <v>0</v>
      </c>
    </row>
    <row r="71" spans="1:3" hidden="1" x14ac:dyDescent="0.2">
      <c r="A71" s="17" t="s">
        <v>41</v>
      </c>
      <c r="B71" s="17"/>
      <c r="C71" s="18">
        <f t="shared" si="2"/>
        <v>0</v>
      </c>
    </row>
    <row r="72" spans="1:3" hidden="1" x14ac:dyDescent="0.2">
      <c r="A72" s="17" t="s">
        <v>42</v>
      </c>
      <c r="B72" s="17"/>
      <c r="C72" s="18">
        <f t="shared" si="2"/>
        <v>0</v>
      </c>
    </row>
    <row r="73" spans="1:3" hidden="1" x14ac:dyDescent="0.2">
      <c r="A73" s="17" t="s">
        <v>43</v>
      </c>
      <c r="B73" s="17"/>
      <c r="C73" s="18">
        <f t="shared" si="2"/>
        <v>0</v>
      </c>
    </row>
    <row r="74" spans="1:3" hidden="1" x14ac:dyDescent="0.2">
      <c r="A74" s="17" t="s">
        <v>44</v>
      </c>
      <c r="B74" s="17"/>
      <c r="C74" s="18">
        <f t="shared" si="2"/>
        <v>0</v>
      </c>
    </row>
    <row r="75" spans="1:3" hidden="1" x14ac:dyDescent="0.2">
      <c r="A75" s="17" t="s">
        <v>45</v>
      </c>
      <c r="B75" s="17"/>
      <c r="C75" s="18">
        <f t="shared" si="2"/>
        <v>0</v>
      </c>
    </row>
    <row r="76" spans="1:3" hidden="1" x14ac:dyDescent="0.2">
      <c r="A76" s="17" t="s">
        <v>46</v>
      </c>
      <c r="B76" s="17"/>
      <c r="C76" s="18">
        <f t="shared" si="2"/>
        <v>0</v>
      </c>
    </row>
    <row r="77" spans="1:3" hidden="1" x14ac:dyDescent="0.2">
      <c r="A77" s="17" t="s">
        <v>47</v>
      </c>
      <c r="B77" s="17"/>
      <c r="C77" s="18">
        <f t="shared" si="2"/>
        <v>0</v>
      </c>
    </row>
    <row r="78" spans="1:3" hidden="1" x14ac:dyDescent="0.2">
      <c r="A78" s="17" t="s">
        <v>48</v>
      </c>
      <c r="B78" s="17"/>
      <c r="C78" s="18">
        <f t="shared" si="2"/>
        <v>0</v>
      </c>
    </row>
    <row r="79" spans="1:3" hidden="1" x14ac:dyDescent="0.2">
      <c r="A79" s="17" t="s">
        <v>49</v>
      </c>
      <c r="B79" s="17"/>
      <c r="C79" s="18">
        <f t="shared" si="2"/>
        <v>0</v>
      </c>
    </row>
    <row r="80" spans="1:3" hidden="1" x14ac:dyDescent="0.2">
      <c r="A80" s="17" t="s">
        <v>50</v>
      </c>
      <c r="B80" s="17"/>
      <c r="C80" s="18">
        <f t="shared" si="2"/>
        <v>0</v>
      </c>
    </row>
    <row r="81" spans="1:3" hidden="1" x14ac:dyDescent="0.2">
      <c r="A81" s="17" t="s">
        <v>51</v>
      </c>
      <c r="B81" s="17"/>
      <c r="C81" s="18">
        <f t="shared" si="2"/>
        <v>0</v>
      </c>
    </row>
    <row r="82" spans="1:3" hidden="1" x14ac:dyDescent="0.2">
      <c r="A82" s="17" t="s">
        <v>52</v>
      </c>
      <c r="B82" s="17"/>
      <c r="C82" s="18">
        <f t="shared" si="2"/>
        <v>0</v>
      </c>
    </row>
    <row r="83" spans="1:3" hidden="1" x14ac:dyDescent="0.2">
      <c r="A83" s="17" t="s">
        <v>53</v>
      </c>
      <c r="B83" s="17"/>
      <c r="C83" s="18">
        <f t="shared" si="2"/>
        <v>0</v>
      </c>
    </row>
    <row r="84" spans="1:3" hidden="1" x14ac:dyDescent="0.2">
      <c r="A84" s="17" t="s">
        <v>54</v>
      </c>
      <c r="B84" s="17"/>
      <c r="C84" s="18">
        <f t="shared" si="2"/>
        <v>0</v>
      </c>
    </row>
    <row r="85" spans="1:3" hidden="1" x14ac:dyDescent="0.2">
      <c r="A85" s="17"/>
      <c r="B85" s="17"/>
      <c r="C85" s="18">
        <f t="shared" si="2"/>
        <v>0</v>
      </c>
    </row>
    <row r="86" spans="1:3" hidden="1" x14ac:dyDescent="0.2">
      <c r="A86" s="17" t="s">
        <v>56</v>
      </c>
      <c r="B86" s="17">
        <f>B87+B88+B89+B90+B91</f>
        <v>0</v>
      </c>
      <c r="C86" s="18">
        <f>C87+C88+C89+C90+C91</f>
        <v>0</v>
      </c>
    </row>
    <row r="87" spans="1:3" hidden="1" x14ac:dyDescent="0.2">
      <c r="A87" s="17" t="s">
        <v>57</v>
      </c>
      <c r="B87" s="17"/>
      <c r="C87" s="18">
        <f t="shared" ref="C87:C92" si="3">ROUND((B87/1420),2)</f>
        <v>0</v>
      </c>
    </row>
    <row r="88" spans="1:3" hidden="1" x14ac:dyDescent="0.2">
      <c r="A88" s="17" t="s">
        <v>58</v>
      </c>
      <c r="B88" s="17"/>
      <c r="C88" s="18">
        <f t="shared" si="3"/>
        <v>0</v>
      </c>
    </row>
    <row r="89" spans="1:3" hidden="1" x14ac:dyDescent="0.2">
      <c r="A89" s="17" t="s">
        <v>59</v>
      </c>
      <c r="B89" s="17"/>
      <c r="C89" s="18">
        <f t="shared" si="3"/>
        <v>0</v>
      </c>
    </row>
    <row r="90" spans="1:3" hidden="1" x14ac:dyDescent="0.2">
      <c r="A90" s="17" t="s">
        <v>60</v>
      </c>
      <c r="B90" s="17"/>
      <c r="C90" s="18">
        <f t="shared" si="3"/>
        <v>0</v>
      </c>
    </row>
    <row r="91" spans="1:3" hidden="1" x14ac:dyDescent="0.2">
      <c r="A91" s="17"/>
      <c r="B91" s="17"/>
      <c r="C91" s="18">
        <f t="shared" si="3"/>
        <v>0</v>
      </c>
    </row>
    <row r="92" spans="1:3" hidden="1" x14ac:dyDescent="0.2">
      <c r="A92" s="19" t="s">
        <v>61</v>
      </c>
      <c r="B92" s="17">
        <f>'[1]Форма 5'!C13-'[1]Форма 5'!D13</f>
        <v>45378</v>
      </c>
      <c r="C92" s="18">
        <f t="shared" si="3"/>
        <v>31.96</v>
      </c>
    </row>
    <row r="93" spans="1:3" hidden="1" x14ac:dyDescent="0.2">
      <c r="A93" s="13" t="s">
        <v>62</v>
      </c>
      <c r="B93" s="14"/>
      <c r="C93" s="15"/>
    </row>
    <row r="94" spans="1:3" hidden="1" x14ac:dyDescent="0.2">
      <c r="A94" s="22" t="s">
        <v>63</v>
      </c>
      <c r="B94" s="17"/>
      <c r="C94" s="23" t="s">
        <v>64</v>
      </c>
    </row>
    <row r="95" spans="1:3" hidden="1" x14ac:dyDescent="0.2">
      <c r="A95" s="17" t="s">
        <v>65</v>
      </c>
      <c r="B95" s="24">
        <f>'[1]Форма 11'!C51</f>
        <v>8</v>
      </c>
      <c r="C95" s="18">
        <f t="shared" ref="C95:C103" si="4">ROUND((B95/1420),2)</f>
        <v>0.01</v>
      </c>
    </row>
    <row r="96" spans="1:3" hidden="1" x14ac:dyDescent="0.2">
      <c r="A96" s="17" t="s">
        <v>66</v>
      </c>
      <c r="B96" s="17"/>
      <c r="C96" s="18">
        <f t="shared" si="4"/>
        <v>0</v>
      </c>
    </row>
    <row r="97" spans="1:3" hidden="1" x14ac:dyDescent="0.2">
      <c r="A97" s="17" t="s">
        <v>67</v>
      </c>
      <c r="B97" s="24">
        <f>'[1]Форма 11'!C52</f>
        <v>4</v>
      </c>
      <c r="C97" s="18">
        <f t="shared" si="4"/>
        <v>0</v>
      </c>
    </row>
    <row r="98" spans="1:3" hidden="1" x14ac:dyDescent="0.2">
      <c r="A98" s="17" t="s">
        <v>68</v>
      </c>
      <c r="B98" s="17"/>
      <c r="C98" s="18">
        <f t="shared" si="4"/>
        <v>0</v>
      </c>
    </row>
    <row r="99" spans="1:3" hidden="1" x14ac:dyDescent="0.2">
      <c r="A99" s="17" t="s">
        <v>69</v>
      </c>
      <c r="B99" s="17"/>
      <c r="C99" s="18">
        <f t="shared" si="4"/>
        <v>0</v>
      </c>
    </row>
    <row r="100" spans="1:3" hidden="1" x14ac:dyDescent="0.2">
      <c r="A100" s="17" t="s">
        <v>70</v>
      </c>
      <c r="B100" s="17"/>
      <c r="C100" s="18">
        <f t="shared" si="4"/>
        <v>0</v>
      </c>
    </row>
    <row r="101" spans="1:3" hidden="1" x14ac:dyDescent="0.2">
      <c r="A101" s="17" t="s">
        <v>71</v>
      </c>
      <c r="B101" s="17"/>
      <c r="C101" s="18">
        <f t="shared" si="4"/>
        <v>0</v>
      </c>
    </row>
    <row r="102" spans="1:3" hidden="1" x14ac:dyDescent="0.2">
      <c r="A102" s="17" t="s">
        <v>72</v>
      </c>
      <c r="B102" s="24">
        <f>'[1]Форма 11'!C56</f>
        <v>0</v>
      </c>
      <c r="C102" s="18">
        <f t="shared" si="4"/>
        <v>0</v>
      </c>
    </row>
    <row r="103" spans="1:3" hidden="1" x14ac:dyDescent="0.2">
      <c r="A103" s="17" t="s">
        <v>73</v>
      </c>
      <c r="B103" s="17"/>
      <c r="C103" s="18">
        <f t="shared" si="4"/>
        <v>0</v>
      </c>
    </row>
    <row r="104" spans="1:3" hidden="1" x14ac:dyDescent="0.2"/>
    <row r="105" spans="1:3" hidden="1" x14ac:dyDescent="0.2">
      <c r="A105" s="11" t="s">
        <v>74</v>
      </c>
      <c r="B105" s="12"/>
      <c r="C105" s="12"/>
    </row>
    <row r="106" spans="1:3" hidden="1" x14ac:dyDescent="0.2">
      <c r="A106" s="13" t="s">
        <v>6</v>
      </c>
      <c r="B106" s="14"/>
      <c r="C106" s="15"/>
    </row>
    <row r="107" spans="1:3" ht="25.2" hidden="1" x14ac:dyDescent="0.2">
      <c r="A107" s="16" t="s">
        <v>7</v>
      </c>
      <c r="B107" s="17">
        <f>B109+B117+B118+B119</f>
        <v>8063</v>
      </c>
      <c r="C107" s="18">
        <f>C109+C117+C118+C119</f>
        <v>4.4800000000000004</v>
      </c>
    </row>
    <row r="108" spans="1:3" hidden="1" x14ac:dyDescent="0.2">
      <c r="A108" s="17" t="s">
        <v>8</v>
      </c>
      <c r="B108" s="17"/>
      <c r="C108" s="17"/>
    </row>
    <row r="109" spans="1:3" hidden="1" x14ac:dyDescent="0.2">
      <c r="A109" s="19" t="s">
        <v>9</v>
      </c>
      <c r="B109" s="17">
        <f>B111+B112+B113+B114+B115+B116</f>
        <v>8063</v>
      </c>
      <c r="C109" s="18">
        <f>C111+C112+C113+C114+C115+C116</f>
        <v>4.4800000000000004</v>
      </c>
    </row>
    <row r="110" spans="1:3" hidden="1" x14ac:dyDescent="0.2">
      <c r="A110" s="17" t="s">
        <v>10</v>
      </c>
      <c r="B110" s="17"/>
      <c r="C110" s="17"/>
    </row>
    <row r="111" spans="1:3" hidden="1" x14ac:dyDescent="0.2">
      <c r="A111" s="17" t="s">
        <v>11</v>
      </c>
      <c r="B111" s="17"/>
      <c r="C111" s="18">
        <f t="shared" ref="C111:C119" si="5">ROUND((B111/1800),2)</f>
        <v>0</v>
      </c>
    </row>
    <row r="112" spans="1:3" hidden="1" x14ac:dyDescent="0.2">
      <c r="A112" s="17" t="s">
        <v>12</v>
      </c>
      <c r="B112" s="17"/>
      <c r="C112" s="18">
        <f t="shared" si="5"/>
        <v>0</v>
      </c>
    </row>
    <row r="113" spans="1:3" hidden="1" x14ac:dyDescent="0.2">
      <c r="A113" s="17" t="s">
        <v>13</v>
      </c>
      <c r="B113" s="17">
        <v>8063</v>
      </c>
      <c r="C113" s="18">
        <f t="shared" si="5"/>
        <v>4.4800000000000004</v>
      </c>
    </row>
    <row r="114" spans="1:3" hidden="1" x14ac:dyDescent="0.2">
      <c r="A114" s="17" t="s">
        <v>14</v>
      </c>
      <c r="B114" s="17"/>
      <c r="C114" s="18">
        <f t="shared" si="5"/>
        <v>0</v>
      </c>
    </row>
    <row r="115" spans="1:3" hidden="1" x14ac:dyDescent="0.2">
      <c r="A115" s="19" t="s">
        <v>15</v>
      </c>
      <c r="B115" s="17"/>
      <c r="C115" s="18">
        <f t="shared" si="5"/>
        <v>0</v>
      </c>
    </row>
    <row r="116" spans="1:3" hidden="1" x14ac:dyDescent="0.2">
      <c r="A116" s="20" t="s">
        <v>16</v>
      </c>
      <c r="B116" s="17"/>
      <c r="C116" s="18">
        <f t="shared" si="5"/>
        <v>0</v>
      </c>
    </row>
    <row r="117" spans="1:3" ht="25.2" hidden="1" x14ac:dyDescent="0.2">
      <c r="A117" s="19" t="s">
        <v>17</v>
      </c>
      <c r="B117" s="17"/>
      <c r="C117" s="18">
        <f t="shared" si="5"/>
        <v>0</v>
      </c>
    </row>
    <row r="118" spans="1:3" hidden="1" x14ac:dyDescent="0.2">
      <c r="A118" s="17" t="s">
        <v>18</v>
      </c>
      <c r="B118" s="17"/>
      <c r="C118" s="18">
        <f t="shared" si="5"/>
        <v>0</v>
      </c>
    </row>
    <row r="119" spans="1:3" hidden="1" x14ac:dyDescent="0.2">
      <c r="A119" s="21" t="s">
        <v>19</v>
      </c>
      <c r="B119" s="17"/>
      <c r="C119" s="18">
        <f t="shared" si="5"/>
        <v>0</v>
      </c>
    </row>
    <row r="120" spans="1:3" hidden="1" x14ac:dyDescent="0.2">
      <c r="A120" s="13" t="s">
        <v>20</v>
      </c>
      <c r="B120" s="14"/>
      <c r="C120" s="15"/>
    </row>
    <row r="121" spans="1:3" hidden="1" x14ac:dyDescent="0.2">
      <c r="A121" s="17" t="s">
        <v>21</v>
      </c>
      <c r="B121" s="17">
        <f>B122+B123</f>
        <v>8084</v>
      </c>
      <c r="C121" s="18">
        <f>C122+C123</f>
        <v>4.49</v>
      </c>
    </row>
    <row r="122" spans="1:3" hidden="1" x14ac:dyDescent="0.2">
      <c r="A122" s="17" t="s">
        <v>22</v>
      </c>
      <c r="B122" s="17">
        <v>3182</v>
      </c>
      <c r="C122" s="18">
        <f>ROUND((B122/1800),2)</f>
        <v>1.77</v>
      </c>
    </row>
    <row r="123" spans="1:3" hidden="1" x14ac:dyDescent="0.2">
      <c r="A123" s="17" t="s">
        <v>23</v>
      </c>
      <c r="B123" s="17">
        <f>B124+B125+B126</f>
        <v>4902</v>
      </c>
      <c r="C123" s="18">
        <f>C124+C125+C126</f>
        <v>2.7199999999999998</v>
      </c>
    </row>
    <row r="124" spans="1:3" hidden="1" x14ac:dyDescent="0.2">
      <c r="A124" s="17" t="s">
        <v>24</v>
      </c>
      <c r="B124" s="17">
        <v>4463</v>
      </c>
      <c r="C124" s="18">
        <f>ROUND((B124/1800),2)</f>
        <v>2.48</v>
      </c>
    </row>
    <row r="125" spans="1:3" hidden="1" x14ac:dyDescent="0.2">
      <c r="A125" s="17" t="s">
        <v>25</v>
      </c>
      <c r="B125" s="17">
        <v>439</v>
      </c>
      <c r="C125" s="18">
        <f>ROUND((B125/1800),2)</f>
        <v>0.24</v>
      </c>
    </row>
    <row r="126" spans="1:3" hidden="1" x14ac:dyDescent="0.2">
      <c r="A126" s="17" t="s">
        <v>26</v>
      </c>
      <c r="B126" s="17"/>
      <c r="C126" s="18">
        <f>ROUND((B126/1800),2)</f>
        <v>0</v>
      </c>
    </row>
    <row r="127" spans="1:3" ht="25.2" hidden="1" x14ac:dyDescent="0.2">
      <c r="A127" s="19" t="s">
        <v>27</v>
      </c>
      <c r="B127" s="17">
        <f>B128+B129+B130+B131</f>
        <v>0</v>
      </c>
      <c r="C127" s="18">
        <f>C128+C129+C130+C131</f>
        <v>0</v>
      </c>
    </row>
    <row r="128" spans="1:3" hidden="1" x14ac:dyDescent="0.2">
      <c r="A128" s="20" t="s">
        <v>28</v>
      </c>
      <c r="B128" s="17"/>
      <c r="C128" s="18">
        <f>ROUND((B128/1800),2)</f>
        <v>0</v>
      </c>
    </row>
    <row r="129" spans="1:3" hidden="1" x14ac:dyDescent="0.2">
      <c r="A129" s="20" t="s">
        <v>29</v>
      </c>
      <c r="B129" s="17"/>
      <c r="C129" s="18">
        <f>ROUND((B129/1800),2)</f>
        <v>0</v>
      </c>
    </row>
    <row r="130" spans="1:3" hidden="1" x14ac:dyDescent="0.2">
      <c r="A130" s="20" t="s">
        <v>30</v>
      </c>
      <c r="B130" s="17"/>
      <c r="C130" s="18">
        <f>ROUND((B130/1800),2)</f>
        <v>0</v>
      </c>
    </row>
    <row r="131" spans="1:3" hidden="1" x14ac:dyDescent="0.2">
      <c r="A131" s="17"/>
      <c r="B131" s="17"/>
      <c r="C131" s="18">
        <f>ROUND((B131/1800),2)</f>
        <v>0</v>
      </c>
    </row>
    <row r="132" spans="1:3" hidden="1" x14ac:dyDescent="0.2">
      <c r="A132" s="17" t="s">
        <v>31</v>
      </c>
      <c r="B132" s="17">
        <f>B133+B157</f>
        <v>0</v>
      </c>
      <c r="C132" s="18">
        <f>C133+C157</f>
        <v>0</v>
      </c>
    </row>
    <row r="133" spans="1:3" hidden="1" x14ac:dyDescent="0.2">
      <c r="A133" s="17" t="s">
        <v>32</v>
      </c>
      <c r="B133" s="17">
        <f>B134+B135+B136+B137+B138+B139+B140+B141+B142+B143+B144+B145+B146+B147+B148+B149+B150+B151+B152+B153+B154+B155+B156</f>
        <v>0</v>
      </c>
      <c r="C133" s="18">
        <f>C134+C135+C136+C137+C138+C139+C140+C141+C142+C143+C144+C145+C146+C147+C148+C149+C150+C151+C152+C153+C154+C155+C156</f>
        <v>0</v>
      </c>
    </row>
    <row r="134" spans="1:3" hidden="1" x14ac:dyDescent="0.2">
      <c r="A134" s="17" t="s">
        <v>33</v>
      </c>
      <c r="B134" s="17"/>
      <c r="C134" s="18">
        <f t="shared" ref="C134:C156" si="6">ROUND((B134/1800),2)</f>
        <v>0</v>
      </c>
    </row>
    <row r="135" spans="1:3" hidden="1" x14ac:dyDescent="0.2">
      <c r="A135" s="17" t="s">
        <v>34</v>
      </c>
      <c r="B135" s="17"/>
      <c r="C135" s="18">
        <f t="shared" si="6"/>
        <v>0</v>
      </c>
    </row>
    <row r="136" spans="1:3" hidden="1" x14ac:dyDescent="0.2">
      <c r="A136" s="17" t="s">
        <v>35</v>
      </c>
      <c r="B136" s="17"/>
      <c r="C136" s="18">
        <f t="shared" si="6"/>
        <v>0</v>
      </c>
    </row>
    <row r="137" spans="1:3" hidden="1" x14ac:dyDescent="0.2">
      <c r="A137" s="17" t="s">
        <v>36</v>
      </c>
      <c r="B137" s="17"/>
      <c r="C137" s="18">
        <f t="shared" si="6"/>
        <v>0</v>
      </c>
    </row>
    <row r="138" spans="1:3" hidden="1" x14ac:dyDescent="0.2">
      <c r="A138" s="17" t="s">
        <v>37</v>
      </c>
      <c r="B138" s="17"/>
      <c r="C138" s="18">
        <f t="shared" si="6"/>
        <v>0</v>
      </c>
    </row>
    <row r="139" spans="1:3" hidden="1" x14ac:dyDescent="0.2">
      <c r="A139" s="17" t="s">
        <v>38</v>
      </c>
      <c r="B139" s="17"/>
      <c r="C139" s="18">
        <f t="shared" si="6"/>
        <v>0</v>
      </c>
    </row>
    <row r="140" spans="1:3" hidden="1" x14ac:dyDescent="0.2">
      <c r="A140" s="17" t="s">
        <v>39</v>
      </c>
      <c r="B140" s="17"/>
      <c r="C140" s="18">
        <f t="shared" si="6"/>
        <v>0</v>
      </c>
    </row>
    <row r="141" spans="1:3" hidden="1" x14ac:dyDescent="0.2">
      <c r="A141" s="17" t="s">
        <v>40</v>
      </c>
      <c r="B141" s="17"/>
      <c r="C141" s="18">
        <f t="shared" si="6"/>
        <v>0</v>
      </c>
    </row>
    <row r="142" spans="1:3" hidden="1" x14ac:dyDescent="0.2">
      <c r="A142" s="17" t="s">
        <v>41</v>
      </c>
      <c r="B142" s="17"/>
      <c r="C142" s="18">
        <f t="shared" si="6"/>
        <v>0</v>
      </c>
    </row>
    <row r="143" spans="1:3" hidden="1" x14ac:dyDescent="0.2">
      <c r="A143" s="17" t="s">
        <v>42</v>
      </c>
      <c r="B143" s="17"/>
      <c r="C143" s="18">
        <f t="shared" si="6"/>
        <v>0</v>
      </c>
    </row>
    <row r="144" spans="1:3" hidden="1" x14ac:dyDescent="0.2">
      <c r="A144" s="17" t="s">
        <v>43</v>
      </c>
      <c r="B144" s="17"/>
      <c r="C144" s="18">
        <f t="shared" si="6"/>
        <v>0</v>
      </c>
    </row>
    <row r="145" spans="1:3" hidden="1" x14ac:dyDescent="0.2">
      <c r="A145" s="17" t="s">
        <v>44</v>
      </c>
      <c r="B145" s="17"/>
      <c r="C145" s="18">
        <f t="shared" si="6"/>
        <v>0</v>
      </c>
    </row>
    <row r="146" spans="1:3" hidden="1" x14ac:dyDescent="0.2">
      <c r="A146" s="17" t="s">
        <v>45</v>
      </c>
      <c r="B146" s="17"/>
      <c r="C146" s="18">
        <f t="shared" si="6"/>
        <v>0</v>
      </c>
    </row>
    <row r="147" spans="1:3" hidden="1" x14ac:dyDescent="0.2">
      <c r="A147" s="17" t="s">
        <v>46</v>
      </c>
      <c r="B147" s="17"/>
      <c r="C147" s="18">
        <f t="shared" si="6"/>
        <v>0</v>
      </c>
    </row>
    <row r="148" spans="1:3" hidden="1" x14ac:dyDescent="0.2">
      <c r="A148" s="17" t="s">
        <v>47</v>
      </c>
      <c r="B148" s="17"/>
      <c r="C148" s="18">
        <f t="shared" si="6"/>
        <v>0</v>
      </c>
    </row>
    <row r="149" spans="1:3" hidden="1" x14ac:dyDescent="0.2">
      <c r="A149" s="17" t="s">
        <v>48</v>
      </c>
      <c r="B149" s="17"/>
      <c r="C149" s="18">
        <f t="shared" si="6"/>
        <v>0</v>
      </c>
    </row>
    <row r="150" spans="1:3" hidden="1" x14ac:dyDescent="0.2">
      <c r="A150" s="17" t="s">
        <v>49</v>
      </c>
      <c r="B150" s="17"/>
      <c r="C150" s="18">
        <f t="shared" si="6"/>
        <v>0</v>
      </c>
    </row>
    <row r="151" spans="1:3" hidden="1" x14ac:dyDescent="0.2">
      <c r="A151" s="17" t="s">
        <v>50</v>
      </c>
      <c r="B151" s="17"/>
      <c r="C151" s="18">
        <f t="shared" si="6"/>
        <v>0</v>
      </c>
    </row>
    <row r="152" spans="1:3" hidden="1" x14ac:dyDescent="0.2">
      <c r="A152" s="17" t="s">
        <v>51</v>
      </c>
      <c r="B152" s="17"/>
      <c r="C152" s="18">
        <f t="shared" si="6"/>
        <v>0</v>
      </c>
    </row>
    <row r="153" spans="1:3" hidden="1" x14ac:dyDescent="0.2">
      <c r="A153" s="17" t="s">
        <v>52</v>
      </c>
      <c r="B153" s="17"/>
      <c r="C153" s="18">
        <f t="shared" si="6"/>
        <v>0</v>
      </c>
    </row>
    <row r="154" spans="1:3" hidden="1" x14ac:dyDescent="0.2">
      <c r="A154" s="17" t="s">
        <v>53</v>
      </c>
      <c r="B154" s="17"/>
      <c r="C154" s="18">
        <f t="shared" si="6"/>
        <v>0</v>
      </c>
    </row>
    <row r="155" spans="1:3" hidden="1" x14ac:dyDescent="0.2">
      <c r="A155" s="17" t="s">
        <v>54</v>
      </c>
      <c r="B155" s="17"/>
      <c r="C155" s="18">
        <f t="shared" si="6"/>
        <v>0</v>
      </c>
    </row>
    <row r="156" spans="1:3" hidden="1" x14ac:dyDescent="0.2">
      <c r="A156" s="17"/>
      <c r="B156" s="17"/>
      <c r="C156" s="18">
        <f t="shared" si="6"/>
        <v>0</v>
      </c>
    </row>
    <row r="157" spans="1:3" hidden="1" x14ac:dyDescent="0.2">
      <c r="A157" s="17" t="s">
        <v>55</v>
      </c>
      <c r="B157" s="17">
        <f>B158+B159+B160+B161+B162+B163+B164+B165+B166+B167+B168+B169+B170+B171+B172+B173+B174+B175+B176+B177+B178+B179+B180</f>
        <v>0</v>
      </c>
      <c r="C157" s="18">
        <f>C158+C159+C160+C161+C162+C163+C164+C165+C166+C167+C168+C169+C170+C171+C172+C173+C174+C175+C176+C177+C178+C179+C180</f>
        <v>0</v>
      </c>
    </row>
    <row r="158" spans="1:3" hidden="1" x14ac:dyDescent="0.2">
      <c r="A158" s="17" t="s">
        <v>33</v>
      </c>
      <c r="B158" s="17"/>
      <c r="C158" s="18">
        <f t="shared" ref="C158:C180" si="7">ROUND((B158/1800),2)</f>
        <v>0</v>
      </c>
    </row>
    <row r="159" spans="1:3" hidden="1" x14ac:dyDescent="0.2">
      <c r="A159" s="17" t="s">
        <v>34</v>
      </c>
      <c r="B159" s="17"/>
      <c r="C159" s="18">
        <f t="shared" si="7"/>
        <v>0</v>
      </c>
    </row>
    <row r="160" spans="1:3" hidden="1" x14ac:dyDescent="0.2">
      <c r="A160" s="17" t="s">
        <v>35</v>
      </c>
      <c r="B160" s="17"/>
      <c r="C160" s="18">
        <f t="shared" si="7"/>
        <v>0</v>
      </c>
    </row>
    <row r="161" spans="1:3" hidden="1" x14ac:dyDescent="0.2">
      <c r="A161" s="17" t="s">
        <v>36</v>
      </c>
      <c r="B161" s="17"/>
      <c r="C161" s="18">
        <f t="shared" si="7"/>
        <v>0</v>
      </c>
    </row>
    <row r="162" spans="1:3" hidden="1" x14ac:dyDescent="0.2">
      <c r="A162" s="17" t="s">
        <v>37</v>
      </c>
      <c r="B162" s="17"/>
      <c r="C162" s="18">
        <f t="shared" si="7"/>
        <v>0</v>
      </c>
    </row>
    <row r="163" spans="1:3" hidden="1" x14ac:dyDescent="0.2">
      <c r="A163" s="17" t="s">
        <v>38</v>
      </c>
      <c r="B163" s="17"/>
      <c r="C163" s="18">
        <f t="shared" si="7"/>
        <v>0</v>
      </c>
    </row>
    <row r="164" spans="1:3" hidden="1" x14ac:dyDescent="0.2">
      <c r="A164" s="17" t="s">
        <v>39</v>
      </c>
      <c r="B164" s="17"/>
      <c r="C164" s="18">
        <f t="shared" si="7"/>
        <v>0</v>
      </c>
    </row>
    <row r="165" spans="1:3" hidden="1" x14ac:dyDescent="0.2">
      <c r="A165" s="17" t="s">
        <v>40</v>
      </c>
      <c r="B165" s="17"/>
      <c r="C165" s="18">
        <f t="shared" si="7"/>
        <v>0</v>
      </c>
    </row>
    <row r="166" spans="1:3" hidden="1" x14ac:dyDescent="0.2">
      <c r="A166" s="17" t="s">
        <v>41</v>
      </c>
      <c r="B166" s="17"/>
      <c r="C166" s="18">
        <f t="shared" si="7"/>
        <v>0</v>
      </c>
    </row>
    <row r="167" spans="1:3" hidden="1" x14ac:dyDescent="0.2">
      <c r="A167" s="17" t="s">
        <v>42</v>
      </c>
      <c r="B167" s="17"/>
      <c r="C167" s="18">
        <f t="shared" si="7"/>
        <v>0</v>
      </c>
    </row>
    <row r="168" spans="1:3" hidden="1" x14ac:dyDescent="0.2">
      <c r="A168" s="17" t="s">
        <v>43</v>
      </c>
      <c r="B168" s="17"/>
      <c r="C168" s="18">
        <f t="shared" si="7"/>
        <v>0</v>
      </c>
    </row>
    <row r="169" spans="1:3" hidden="1" x14ac:dyDescent="0.2">
      <c r="A169" s="17" t="s">
        <v>44</v>
      </c>
      <c r="B169" s="17"/>
      <c r="C169" s="18">
        <f t="shared" si="7"/>
        <v>0</v>
      </c>
    </row>
    <row r="170" spans="1:3" hidden="1" x14ac:dyDescent="0.2">
      <c r="A170" s="17" t="s">
        <v>45</v>
      </c>
      <c r="B170" s="17"/>
      <c r="C170" s="18">
        <f t="shared" si="7"/>
        <v>0</v>
      </c>
    </row>
    <row r="171" spans="1:3" hidden="1" x14ac:dyDescent="0.2">
      <c r="A171" s="17" t="s">
        <v>46</v>
      </c>
      <c r="B171" s="17"/>
      <c r="C171" s="18">
        <f t="shared" si="7"/>
        <v>0</v>
      </c>
    </row>
    <row r="172" spans="1:3" hidden="1" x14ac:dyDescent="0.2">
      <c r="A172" s="17" t="s">
        <v>47</v>
      </c>
      <c r="B172" s="17"/>
      <c r="C172" s="18">
        <f t="shared" si="7"/>
        <v>0</v>
      </c>
    </row>
    <row r="173" spans="1:3" hidden="1" x14ac:dyDescent="0.2">
      <c r="A173" s="17" t="s">
        <v>48</v>
      </c>
      <c r="B173" s="17"/>
      <c r="C173" s="18">
        <f t="shared" si="7"/>
        <v>0</v>
      </c>
    </row>
    <row r="174" spans="1:3" hidden="1" x14ac:dyDescent="0.2">
      <c r="A174" s="17" t="s">
        <v>49</v>
      </c>
      <c r="B174" s="17"/>
      <c r="C174" s="18">
        <f t="shared" si="7"/>
        <v>0</v>
      </c>
    </row>
    <row r="175" spans="1:3" hidden="1" x14ac:dyDescent="0.2">
      <c r="A175" s="17" t="s">
        <v>50</v>
      </c>
      <c r="B175" s="17"/>
      <c r="C175" s="18">
        <f t="shared" si="7"/>
        <v>0</v>
      </c>
    </row>
    <row r="176" spans="1:3" hidden="1" x14ac:dyDescent="0.2">
      <c r="A176" s="17" t="s">
        <v>51</v>
      </c>
      <c r="B176" s="17"/>
      <c r="C176" s="18">
        <f t="shared" si="7"/>
        <v>0</v>
      </c>
    </row>
    <row r="177" spans="1:3" hidden="1" x14ac:dyDescent="0.2">
      <c r="A177" s="17" t="s">
        <v>52</v>
      </c>
      <c r="B177" s="17"/>
      <c r="C177" s="18">
        <f t="shared" si="7"/>
        <v>0</v>
      </c>
    </row>
    <row r="178" spans="1:3" hidden="1" x14ac:dyDescent="0.2">
      <c r="A178" s="17" t="s">
        <v>53</v>
      </c>
      <c r="B178" s="17"/>
      <c r="C178" s="18">
        <f t="shared" si="7"/>
        <v>0</v>
      </c>
    </row>
    <row r="179" spans="1:3" hidden="1" x14ac:dyDescent="0.2">
      <c r="A179" s="17" t="s">
        <v>54</v>
      </c>
      <c r="B179" s="17"/>
      <c r="C179" s="18">
        <f t="shared" si="7"/>
        <v>0</v>
      </c>
    </row>
    <row r="180" spans="1:3" hidden="1" x14ac:dyDescent="0.2">
      <c r="A180" s="17"/>
      <c r="B180" s="17"/>
      <c r="C180" s="18">
        <f t="shared" si="7"/>
        <v>0</v>
      </c>
    </row>
    <row r="181" spans="1:3" hidden="1" x14ac:dyDescent="0.2">
      <c r="A181" s="17" t="s">
        <v>56</v>
      </c>
      <c r="B181" s="17">
        <f>B182+B183+B184+B185+B186</f>
        <v>0</v>
      </c>
      <c r="C181" s="18">
        <f>C182+C183+C184+C185+C186</f>
        <v>0</v>
      </c>
    </row>
    <row r="182" spans="1:3" hidden="1" x14ac:dyDescent="0.2">
      <c r="A182" s="17" t="s">
        <v>57</v>
      </c>
      <c r="B182" s="17"/>
      <c r="C182" s="18">
        <f t="shared" ref="C182:C187" si="8">ROUND((B182/1800),2)</f>
        <v>0</v>
      </c>
    </row>
    <row r="183" spans="1:3" hidden="1" x14ac:dyDescent="0.2">
      <c r="A183" s="17" t="s">
        <v>58</v>
      </c>
      <c r="B183" s="17"/>
      <c r="C183" s="18">
        <f t="shared" si="8"/>
        <v>0</v>
      </c>
    </row>
    <row r="184" spans="1:3" hidden="1" x14ac:dyDescent="0.2">
      <c r="A184" s="17" t="s">
        <v>59</v>
      </c>
      <c r="B184" s="17"/>
      <c r="C184" s="18">
        <f t="shared" si="8"/>
        <v>0</v>
      </c>
    </row>
    <row r="185" spans="1:3" hidden="1" x14ac:dyDescent="0.2">
      <c r="A185" s="17" t="s">
        <v>60</v>
      </c>
      <c r="B185" s="17"/>
      <c r="C185" s="18">
        <f t="shared" si="8"/>
        <v>0</v>
      </c>
    </row>
    <row r="186" spans="1:3" hidden="1" x14ac:dyDescent="0.2">
      <c r="A186" s="17"/>
      <c r="B186" s="17"/>
      <c r="C186" s="18">
        <f t="shared" si="8"/>
        <v>0</v>
      </c>
    </row>
    <row r="187" spans="1:3" hidden="1" x14ac:dyDescent="0.2">
      <c r="A187" s="19" t="s">
        <v>61</v>
      </c>
      <c r="B187" s="17">
        <f>'[1]Форма 5'!C14-'[1]Форма 5'!D14</f>
        <v>7092</v>
      </c>
      <c r="C187" s="18">
        <f t="shared" si="8"/>
        <v>3.94</v>
      </c>
    </row>
    <row r="188" spans="1:3" hidden="1" x14ac:dyDescent="0.2">
      <c r="A188" s="13" t="s">
        <v>62</v>
      </c>
      <c r="B188" s="14"/>
      <c r="C188" s="15"/>
    </row>
    <row r="189" spans="1:3" hidden="1" x14ac:dyDescent="0.2">
      <c r="A189" s="22" t="s">
        <v>63</v>
      </c>
      <c r="B189" s="17"/>
      <c r="C189" s="23" t="s">
        <v>64</v>
      </c>
    </row>
    <row r="190" spans="1:3" hidden="1" x14ac:dyDescent="0.2">
      <c r="A190" s="17" t="s">
        <v>65</v>
      </c>
      <c r="B190" s="24">
        <f>'[1]Форма 11'!C146</f>
        <v>0</v>
      </c>
      <c r="C190" s="18">
        <f t="shared" ref="C190:C198" si="9">ROUND((B190/1800),2)</f>
        <v>0</v>
      </c>
    </row>
    <row r="191" spans="1:3" hidden="1" x14ac:dyDescent="0.2">
      <c r="A191" s="17" t="s">
        <v>66</v>
      </c>
      <c r="B191" s="17"/>
      <c r="C191" s="18">
        <f t="shared" si="9"/>
        <v>0</v>
      </c>
    </row>
    <row r="192" spans="1:3" hidden="1" x14ac:dyDescent="0.2">
      <c r="A192" s="17" t="s">
        <v>67</v>
      </c>
      <c r="B192" s="24">
        <f>'[1]Форма 11'!C147</f>
        <v>0</v>
      </c>
      <c r="C192" s="18">
        <f t="shared" si="9"/>
        <v>0</v>
      </c>
    </row>
    <row r="193" spans="1:3" hidden="1" x14ac:dyDescent="0.2">
      <c r="A193" s="17" t="s">
        <v>68</v>
      </c>
      <c r="B193" s="17"/>
      <c r="C193" s="18">
        <f t="shared" si="9"/>
        <v>0</v>
      </c>
    </row>
    <row r="194" spans="1:3" hidden="1" x14ac:dyDescent="0.2">
      <c r="A194" s="17" t="s">
        <v>69</v>
      </c>
      <c r="B194" s="17"/>
      <c r="C194" s="18">
        <f t="shared" si="9"/>
        <v>0</v>
      </c>
    </row>
    <row r="195" spans="1:3" hidden="1" x14ac:dyDescent="0.2">
      <c r="A195" s="17" t="s">
        <v>70</v>
      </c>
      <c r="B195" s="17"/>
      <c r="C195" s="18">
        <f t="shared" si="9"/>
        <v>0</v>
      </c>
    </row>
    <row r="196" spans="1:3" hidden="1" x14ac:dyDescent="0.2">
      <c r="A196" s="17" t="s">
        <v>71</v>
      </c>
      <c r="B196" s="17"/>
      <c r="C196" s="18">
        <f t="shared" si="9"/>
        <v>0</v>
      </c>
    </row>
    <row r="197" spans="1:3" hidden="1" x14ac:dyDescent="0.2">
      <c r="A197" s="17" t="s">
        <v>72</v>
      </c>
      <c r="B197" s="24">
        <f>'[1]Форма 11'!C151</f>
        <v>0</v>
      </c>
      <c r="C197" s="18">
        <f t="shared" si="9"/>
        <v>0</v>
      </c>
    </row>
    <row r="198" spans="1:3" hidden="1" x14ac:dyDescent="0.2">
      <c r="A198" s="17" t="s">
        <v>73</v>
      </c>
      <c r="B198" s="17"/>
      <c r="C198" s="18">
        <f t="shared" si="9"/>
        <v>0</v>
      </c>
    </row>
    <row r="199" spans="1:3" hidden="1" x14ac:dyDescent="0.2"/>
    <row r="200" spans="1:3" hidden="1" x14ac:dyDescent="0.2">
      <c r="A200" s="11" t="s">
        <v>75</v>
      </c>
      <c r="B200" s="12"/>
      <c r="C200" s="12"/>
    </row>
    <row r="201" spans="1:3" hidden="1" x14ac:dyDescent="0.2">
      <c r="A201" s="13" t="s">
        <v>6</v>
      </c>
      <c r="B201" s="14"/>
      <c r="C201" s="15"/>
    </row>
    <row r="202" spans="1:3" ht="25.2" hidden="1" x14ac:dyDescent="0.2">
      <c r="A202" s="16" t="s">
        <v>7</v>
      </c>
      <c r="B202" s="17">
        <f>B204+B212+B213+B214</f>
        <v>16</v>
      </c>
      <c r="C202" s="18">
        <f>C204+C212+C213+C214</f>
        <v>0.02</v>
      </c>
    </row>
    <row r="203" spans="1:3" hidden="1" x14ac:dyDescent="0.2">
      <c r="A203" s="17" t="s">
        <v>8</v>
      </c>
      <c r="B203" s="17"/>
      <c r="C203" s="17"/>
    </row>
    <row r="204" spans="1:3" hidden="1" x14ac:dyDescent="0.2">
      <c r="A204" s="19" t="s">
        <v>9</v>
      </c>
      <c r="B204" s="17">
        <f>B206+B207+B208+B209+B210+B211</f>
        <v>0</v>
      </c>
      <c r="C204" s="18">
        <f>C206+C207+C208+C209+C210+C211</f>
        <v>0</v>
      </c>
    </row>
    <row r="205" spans="1:3" hidden="1" x14ac:dyDescent="0.2">
      <c r="A205" s="17" t="s">
        <v>10</v>
      </c>
      <c r="B205" s="17"/>
      <c r="C205" s="17"/>
    </row>
    <row r="206" spans="1:3" hidden="1" x14ac:dyDescent="0.2">
      <c r="A206" s="17" t="s">
        <v>11</v>
      </c>
      <c r="B206" s="17"/>
      <c r="C206" s="18">
        <f t="shared" ref="C206:C214" si="10">ROUND((B206/882),2)</f>
        <v>0</v>
      </c>
    </row>
    <row r="207" spans="1:3" hidden="1" x14ac:dyDescent="0.2">
      <c r="A207" s="17" t="s">
        <v>12</v>
      </c>
      <c r="B207" s="17"/>
      <c r="C207" s="18">
        <f t="shared" si="10"/>
        <v>0</v>
      </c>
    </row>
    <row r="208" spans="1:3" hidden="1" x14ac:dyDescent="0.2">
      <c r="A208" s="17" t="s">
        <v>13</v>
      </c>
      <c r="B208" s="17"/>
      <c r="C208" s="18">
        <f t="shared" si="10"/>
        <v>0</v>
      </c>
    </row>
    <row r="209" spans="1:3" hidden="1" x14ac:dyDescent="0.2">
      <c r="A209" s="17" t="s">
        <v>14</v>
      </c>
      <c r="B209" s="17"/>
      <c r="C209" s="18">
        <f t="shared" si="10"/>
        <v>0</v>
      </c>
    </row>
    <row r="210" spans="1:3" hidden="1" x14ac:dyDescent="0.2">
      <c r="A210" s="19" t="s">
        <v>15</v>
      </c>
      <c r="B210" s="17"/>
      <c r="C210" s="18">
        <f t="shared" si="10"/>
        <v>0</v>
      </c>
    </row>
    <row r="211" spans="1:3" hidden="1" x14ac:dyDescent="0.2">
      <c r="A211" s="20" t="s">
        <v>16</v>
      </c>
      <c r="B211" s="17"/>
      <c r="C211" s="18">
        <f t="shared" si="10"/>
        <v>0</v>
      </c>
    </row>
    <row r="212" spans="1:3" ht="25.2" hidden="1" x14ac:dyDescent="0.2">
      <c r="A212" s="19" t="s">
        <v>17</v>
      </c>
      <c r="B212" s="17">
        <v>16</v>
      </c>
      <c r="C212" s="18">
        <f t="shared" si="10"/>
        <v>0.02</v>
      </c>
    </row>
    <row r="213" spans="1:3" hidden="1" x14ac:dyDescent="0.2">
      <c r="A213" s="17" t="s">
        <v>18</v>
      </c>
      <c r="B213" s="17"/>
      <c r="C213" s="18">
        <f t="shared" si="10"/>
        <v>0</v>
      </c>
    </row>
    <row r="214" spans="1:3" hidden="1" x14ac:dyDescent="0.2">
      <c r="A214" s="21" t="s">
        <v>19</v>
      </c>
      <c r="B214" s="17"/>
      <c r="C214" s="18">
        <f t="shared" si="10"/>
        <v>0</v>
      </c>
    </row>
    <row r="215" spans="1:3" hidden="1" x14ac:dyDescent="0.2">
      <c r="A215" s="13" t="s">
        <v>20</v>
      </c>
      <c r="B215" s="14"/>
      <c r="C215" s="15"/>
    </row>
    <row r="216" spans="1:3" hidden="1" x14ac:dyDescent="0.2">
      <c r="A216" s="17" t="s">
        <v>21</v>
      </c>
      <c r="B216" s="17">
        <f>B217+B218</f>
        <v>10113</v>
      </c>
      <c r="C216" s="18">
        <f>C217+C218</f>
        <v>11.469999999999999</v>
      </c>
    </row>
    <row r="217" spans="1:3" hidden="1" x14ac:dyDescent="0.2">
      <c r="A217" s="17" t="s">
        <v>22</v>
      </c>
      <c r="B217" s="17">
        <v>1938</v>
      </c>
      <c r="C217" s="18">
        <f>ROUND((B217/882),2)</f>
        <v>2.2000000000000002</v>
      </c>
    </row>
    <row r="218" spans="1:3" hidden="1" x14ac:dyDescent="0.2">
      <c r="A218" s="17" t="s">
        <v>23</v>
      </c>
      <c r="B218" s="17">
        <f>B219+B220+B221</f>
        <v>8175</v>
      </c>
      <c r="C218" s="18">
        <f>C219+C220+C221</f>
        <v>9.27</v>
      </c>
    </row>
    <row r="219" spans="1:3" hidden="1" x14ac:dyDescent="0.2">
      <c r="A219" s="17" t="s">
        <v>24</v>
      </c>
      <c r="B219" s="17">
        <v>5362</v>
      </c>
      <c r="C219" s="18">
        <f>ROUND((B219/882),2)</f>
        <v>6.08</v>
      </c>
    </row>
    <row r="220" spans="1:3" hidden="1" x14ac:dyDescent="0.2">
      <c r="A220" s="17" t="s">
        <v>25</v>
      </c>
      <c r="B220" s="17">
        <v>2645</v>
      </c>
      <c r="C220" s="18">
        <f>ROUND((B220/882),2)</f>
        <v>3</v>
      </c>
    </row>
    <row r="221" spans="1:3" hidden="1" x14ac:dyDescent="0.2">
      <c r="A221" s="17" t="s">
        <v>26</v>
      </c>
      <c r="B221" s="17">
        <v>168</v>
      </c>
      <c r="C221" s="18">
        <f>ROUND((B221/882),2)</f>
        <v>0.19</v>
      </c>
    </row>
    <row r="222" spans="1:3" ht="25.2" hidden="1" x14ac:dyDescent="0.2">
      <c r="A222" s="19" t="s">
        <v>27</v>
      </c>
      <c r="B222" s="17">
        <f>B223+B224+B225+B226</f>
        <v>0</v>
      </c>
      <c r="C222" s="18">
        <f>C223+C224+C225+C226</f>
        <v>0</v>
      </c>
    </row>
    <row r="223" spans="1:3" hidden="1" x14ac:dyDescent="0.2">
      <c r="A223" s="20" t="s">
        <v>28</v>
      </c>
      <c r="B223" s="17"/>
      <c r="C223" s="18">
        <f>ROUND((B223/882),2)</f>
        <v>0</v>
      </c>
    </row>
    <row r="224" spans="1:3" hidden="1" x14ac:dyDescent="0.2">
      <c r="A224" s="20" t="s">
        <v>29</v>
      </c>
      <c r="B224" s="17"/>
      <c r="C224" s="18">
        <f>ROUND((B224/882),2)</f>
        <v>0</v>
      </c>
    </row>
    <row r="225" spans="1:3" hidden="1" x14ac:dyDescent="0.2">
      <c r="A225" s="20" t="s">
        <v>30</v>
      </c>
      <c r="B225" s="17"/>
      <c r="C225" s="18">
        <f>ROUND((B225/882),2)</f>
        <v>0</v>
      </c>
    </row>
    <row r="226" spans="1:3" hidden="1" x14ac:dyDescent="0.2">
      <c r="A226" s="17"/>
      <c r="B226" s="17"/>
      <c r="C226" s="18">
        <f>ROUND((B226/882),2)</f>
        <v>0</v>
      </c>
    </row>
    <row r="227" spans="1:3" hidden="1" x14ac:dyDescent="0.2">
      <c r="A227" s="17" t="s">
        <v>31</v>
      </c>
      <c r="B227" s="17">
        <f>B228+B252</f>
        <v>0</v>
      </c>
      <c r="C227" s="18">
        <f>C228+C252</f>
        <v>0</v>
      </c>
    </row>
    <row r="228" spans="1:3" hidden="1" x14ac:dyDescent="0.2">
      <c r="A228" s="17" t="s">
        <v>32</v>
      </c>
      <c r="B228" s="17">
        <f>B229+B230+B231+B232+B233+B234+B235+B236+B237+B238+B239+B240+B241+B242+B243+B244+B245+B246+B247+B248+B249+B250+B251</f>
        <v>0</v>
      </c>
      <c r="C228" s="18">
        <f>C229+C230+C231+C232+C233+C234+C235+C236+C237+C238+C239+C240+C241+C242+C243+C244+C245+C246+C247+C248+C249+C250+C251</f>
        <v>0</v>
      </c>
    </row>
    <row r="229" spans="1:3" hidden="1" x14ac:dyDescent="0.2">
      <c r="A229" s="17" t="s">
        <v>33</v>
      </c>
      <c r="B229" s="17"/>
      <c r="C229" s="18">
        <f t="shared" ref="C229:C251" si="11">ROUND((B229/882),2)</f>
        <v>0</v>
      </c>
    </row>
    <row r="230" spans="1:3" hidden="1" x14ac:dyDescent="0.2">
      <c r="A230" s="17" t="s">
        <v>34</v>
      </c>
      <c r="B230" s="17"/>
      <c r="C230" s="18">
        <f t="shared" si="11"/>
        <v>0</v>
      </c>
    </row>
    <row r="231" spans="1:3" hidden="1" x14ac:dyDescent="0.2">
      <c r="A231" s="17" t="s">
        <v>35</v>
      </c>
      <c r="B231" s="17"/>
      <c r="C231" s="18">
        <f t="shared" si="11"/>
        <v>0</v>
      </c>
    </row>
    <row r="232" spans="1:3" hidden="1" x14ac:dyDescent="0.2">
      <c r="A232" s="17" t="s">
        <v>36</v>
      </c>
      <c r="B232" s="17"/>
      <c r="C232" s="18">
        <f t="shared" si="11"/>
        <v>0</v>
      </c>
    </row>
    <row r="233" spans="1:3" hidden="1" x14ac:dyDescent="0.2">
      <c r="A233" s="17" t="s">
        <v>37</v>
      </c>
      <c r="B233" s="17"/>
      <c r="C233" s="18">
        <f t="shared" si="11"/>
        <v>0</v>
      </c>
    </row>
    <row r="234" spans="1:3" hidden="1" x14ac:dyDescent="0.2">
      <c r="A234" s="17" t="s">
        <v>38</v>
      </c>
      <c r="B234" s="17"/>
      <c r="C234" s="18">
        <f t="shared" si="11"/>
        <v>0</v>
      </c>
    </row>
    <row r="235" spans="1:3" hidden="1" x14ac:dyDescent="0.2">
      <c r="A235" s="17" t="s">
        <v>39</v>
      </c>
      <c r="B235" s="17"/>
      <c r="C235" s="18">
        <f t="shared" si="11"/>
        <v>0</v>
      </c>
    </row>
    <row r="236" spans="1:3" hidden="1" x14ac:dyDescent="0.2">
      <c r="A236" s="17" t="s">
        <v>40</v>
      </c>
      <c r="B236" s="17"/>
      <c r="C236" s="18">
        <f t="shared" si="11"/>
        <v>0</v>
      </c>
    </row>
    <row r="237" spans="1:3" hidden="1" x14ac:dyDescent="0.2">
      <c r="A237" s="17" t="s">
        <v>41</v>
      </c>
      <c r="B237" s="17"/>
      <c r="C237" s="18">
        <f t="shared" si="11"/>
        <v>0</v>
      </c>
    </row>
    <row r="238" spans="1:3" hidden="1" x14ac:dyDescent="0.2">
      <c r="A238" s="17" t="s">
        <v>42</v>
      </c>
      <c r="B238" s="17"/>
      <c r="C238" s="18">
        <f t="shared" si="11"/>
        <v>0</v>
      </c>
    </row>
    <row r="239" spans="1:3" hidden="1" x14ac:dyDescent="0.2">
      <c r="A239" s="17" t="s">
        <v>43</v>
      </c>
      <c r="B239" s="17"/>
      <c r="C239" s="18">
        <f t="shared" si="11"/>
        <v>0</v>
      </c>
    </row>
    <row r="240" spans="1:3" hidden="1" x14ac:dyDescent="0.2">
      <c r="A240" s="17" t="s">
        <v>44</v>
      </c>
      <c r="B240" s="17"/>
      <c r="C240" s="18">
        <f t="shared" si="11"/>
        <v>0</v>
      </c>
    </row>
    <row r="241" spans="1:3" hidden="1" x14ac:dyDescent="0.2">
      <c r="A241" s="17" t="s">
        <v>45</v>
      </c>
      <c r="B241" s="17"/>
      <c r="C241" s="18">
        <f t="shared" si="11"/>
        <v>0</v>
      </c>
    </row>
    <row r="242" spans="1:3" hidden="1" x14ac:dyDescent="0.2">
      <c r="A242" s="17" t="s">
        <v>46</v>
      </c>
      <c r="B242" s="17"/>
      <c r="C242" s="18">
        <f t="shared" si="11"/>
        <v>0</v>
      </c>
    </row>
    <row r="243" spans="1:3" hidden="1" x14ac:dyDescent="0.2">
      <c r="A243" s="17" t="s">
        <v>47</v>
      </c>
      <c r="B243" s="17"/>
      <c r="C243" s="18">
        <f t="shared" si="11"/>
        <v>0</v>
      </c>
    </row>
    <row r="244" spans="1:3" hidden="1" x14ac:dyDescent="0.2">
      <c r="A244" s="17" t="s">
        <v>48</v>
      </c>
      <c r="B244" s="17"/>
      <c r="C244" s="18">
        <f t="shared" si="11"/>
        <v>0</v>
      </c>
    </row>
    <row r="245" spans="1:3" hidden="1" x14ac:dyDescent="0.2">
      <c r="A245" s="17" t="s">
        <v>49</v>
      </c>
      <c r="B245" s="17"/>
      <c r="C245" s="18">
        <f t="shared" si="11"/>
        <v>0</v>
      </c>
    </row>
    <row r="246" spans="1:3" hidden="1" x14ac:dyDescent="0.2">
      <c r="A246" s="17" t="s">
        <v>50</v>
      </c>
      <c r="B246" s="17"/>
      <c r="C246" s="18">
        <f t="shared" si="11"/>
        <v>0</v>
      </c>
    </row>
    <row r="247" spans="1:3" hidden="1" x14ac:dyDescent="0.2">
      <c r="A247" s="17" t="s">
        <v>51</v>
      </c>
      <c r="B247" s="17"/>
      <c r="C247" s="18">
        <f t="shared" si="11"/>
        <v>0</v>
      </c>
    </row>
    <row r="248" spans="1:3" hidden="1" x14ac:dyDescent="0.2">
      <c r="A248" s="17" t="s">
        <v>52</v>
      </c>
      <c r="B248" s="17"/>
      <c r="C248" s="18">
        <f t="shared" si="11"/>
        <v>0</v>
      </c>
    </row>
    <row r="249" spans="1:3" hidden="1" x14ac:dyDescent="0.2">
      <c r="A249" s="17" t="s">
        <v>53</v>
      </c>
      <c r="B249" s="17"/>
      <c r="C249" s="18">
        <f t="shared" si="11"/>
        <v>0</v>
      </c>
    </row>
    <row r="250" spans="1:3" hidden="1" x14ac:dyDescent="0.2">
      <c r="A250" s="17" t="s">
        <v>54</v>
      </c>
      <c r="B250" s="17"/>
      <c r="C250" s="18">
        <f t="shared" si="11"/>
        <v>0</v>
      </c>
    </row>
    <row r="251" spans="1:3" hidden="1" x14ac:dyDescent="0.2">
      <c r="A251" s="17"/>
      <c r="B251" s="17"/>
      <c r="C251" s="18">
        <f t="shared" si="11"/>
        <v>0</v>
      </c>
    </row>
    <row r="252" spans="1:3" hidden="1" x14ac:dyDescent="0.2">
      <c r="A252" s="17" t="s">
        <v>55</v>
      </c>
      <c r="B252" s="17">
        <f>B253+B254+B255+B256+B257+B258+B259+B260+B261+B262+B263+B264+B265+B266+B267+B268+B269+B270+B271+B272+B273+B274+B275</f>
        <v>0</v>
      </c>
      <c r="C252" s="18">
        <f>C253+C254+C255+C256+C257+C258+C259+C260+C261+C262+C263+C264+C265+C266+C267+C268+C269+C270+C271+C272+C273+C274+C275</f>
        <v>0</v>
      </c>
    </row>
    <row r="253" spans="1:3" hidden="1" x14ac:dyDescent="0.2">
      <c r="A253" s="17" t="s">
        <v>33</v>
      </c>
      <c r="B253" s="17"/>
      <c r="C253" s="18">
        <f t="shared" ref="C253:C275" si="12">ROUND((B253/882),2)</f>
        <v>0</v>
      </c>
    </row>
    <row r="254" spans="1:3" hidden="1" x14ac:dyDescent="0.2">
      <c r="A254" s="17" t="s">
        <v>34</v>
      </c>
      <c r="B254" s="17"/>
      <c r="C254" s="18">
        <f t="shared" si="12"/>
        <v>0</v>
      </c>
    </row>
    <row r="255" spans="1:3" hidden="1" x14ac:dyDescent="0.2">
      <c r="A255" s="17" t="s">
        <v>35</v>
      </c>
      <c r="B255" s="17"/>
      <c r="C255" s="18">
        <f t="shared" si="12"/>
        <v>0</v>
      </c>
    </row>
    <row r="256" spans="1:3" hidden="1" x14ac:dyDescent="0.2">
      <c r="A256" s="17" t="s">
        <v>36</v>
      </c>
      <c r="B256" s="17"/>
      <c r="C256" s="18">
        <f t="shared" si="12"/>
        <v>0</v>
      </c>
    </row>
    <row r="257" spans="1:3" hidden="1" x14ac:dyDescent="0.2">
      <c r="A257" s="17" t="s">
        <v>37</v>
      </c>
      <c r="B257" s="17"/>
      <c r="C257" s="18">
        <f t="shared" si="12"/>
        <v>0</v>
      </c>
    </row>
    <row r="258" spans="1:3" hidden="1" x14ac:dyDescent="0.2">
      <c r="A258" s="17" t="s">
        <v>38</v>
      </c>
      <c r="B258" s="17"/>
      <c r="C258" s="18">
        <f t="shared" si="12"/>
        <v>0</v>
      </c>
    </row>
    <row r="259" spans="1:3" hidden="1" x14ac:dyDescent="0.2">
      <c r="A259" s="17" t="s">
        <v>39</v>
      </c>
      <c r="B259" s="17"/>
      <c r="C259" s="18">
        <f t="shared" si="12"/>
        <v>0</v>
      </c>
    </row>
    <row r="260" spans="1:3" hidden="1" x14ac:dyDescent="0.2">
      <c r="A260" s="17" t="s">
        <v>40</v>
      </c>
      <c r="B260" s="17"/>
      <c r="C260" s="18">
        <f t="shared" si="12"/>
        <v>0</v>
      </c>
    </row>
    <row r="261" spans="1:3" hidden="1" x14ac:dyDescent="0.2">
      <c r="A261" s="17" t="s">
        <v>41</v>
      </c>
      <c r="B261" s="17"/>
      <c r="C261" s="18">
        <f t="shared" si="12"/>
        <v>0</v>
      </c>
    </row>
    <row r="262" spans="1:3" hidden="1" x14ac:dyDescent="0.2">
      <c r="A262" s="17" t="s">
        <v>42</v>
      </c>
      <c r="B262" s="17"/>
      <c r="C262" s="18">
        <f t="shared" si="12"/>
        <v>0</v>
      </c>
    </row>
    <row r="263" spans="1:3" hidden="1" x14ac:dyDescent="0.2">
      <c r="A263" s="17" t="s">
        <v>43</v>
      </c>
      <c r="B263" s="17"/>
      <c r="C263" s="18">
        <f t="shared" si="12"/>
        <v>0</v>
      </c>
    </row>
    <row r="264" spans="1:3" hidden="1" x14ac:dyDescent="0.2">
      <c r="A264" s="17" t="s">
        <v>44</v>
      </c>
      <c r="B264" s="17"/>
      <c r="C264" s="18">
        <f t="shared" si="12"/>
        <v>0</v>
      </c>
    </row>
    <row r="265" spans="1:3" hidden="1" x14ac:dyDescent="0.2">
      <c r="A265" s="17" t="s">
        <v>45</v>
      </c>
      <c r="B265" s="17"/>
      <c r="C265" s="18">
        <f t="shared" si="12"/>
        <v>0</v>
      </c>
    </row>
    <row r="266" spans="1:3" hidden="1" x14ac:dyDescent="0.2">
      <c r="A266" s="17" t="s">
        <v>46</v>
      </c>
      <c r="B266" s="17"/>
      <c r="C266" s="18">
        <f t="shared" si="12"/>
        <v>0</v>
      </c>
    </row>
    <row r="267" spans="1:3" hidden="1" x14ac:dyDescent="0.2">
      <c r="A267" s="17" t="s">
        <v>47</v>
      </c>
      <c r="B267" s="17"/>
      <c r="C267" s="18">
        <f t="shared" si="12"/>
        <v>0</v>
      </c>
    </row>
    <row r="268" spans="1:3" hidden="1" x14ac:dyDescent="0.2">
      <c r="A268" s="17" t="s">
        <v>48</v>
      </c>
      <c r="B268" s="17"/>
      <c r="C268" s="18">
        <f t="shared" si="12"/>
        <v>0</v>
      </c>
    </row>
    <row r="269" spans="1:3" hidden="1" x14ac:dyDescent="0.2">
      <c r="A269" s="17" t="s">
        <v>49</v>
      </c>
      <c r="B269" s="17"/>
      <c r="C269" s="18">
        <f t="shared" si="12"/>
        <v>0</v>
      </c>
    </row>
    <row r="270" spans="1:3" hidden="1" x14ac:dyDescent="0.2">
      <c r="A270" s="17" t="s">
        <v>50</v>
      </c>
      <c r="B270" s="17"/>
      <c r="C270" s="18">
        <f t="shared" si="12"/>
        <v>0</v>
      </c>
    </row>
    <row r="271" spans="1:3" hidden="1" x14ac:dyDescent="0.2">
      <c r="A271" s="17" t="s">
        <v>51</v>
      </c>
      <c r="B271" s="17"/>
      <c r="C271" s="18">
        <f t="shared" si="12"/>
        <v>0</v>
      </c>
    </row>
    <row r="272" spans="1:3" hidden="1" x14ac:dyDescent="0.2">
      <c r="A272" s="17" t="s">
        <v>52</v>
      </c>
      <c r="B272" s="17"/>
      <c r="C272" s="18">
        <f t="shared" si="12"/>
        <v>0</v>
      </c>
    </row>
    <row r="273" spans="1:3" hidden="1" x14ac:dyDescent="0.2">
      <c r="A273" s="17" t="s">
        <v>53</v>
      </c>
      <c r="B273" s="17"/>
      <c r="C273" s="18">
        <f t="shared" si="12"/>
        <v>0</v>
      </c>
    </row>
    <row r="274" spans="1:3" hidden="1" x14ac:dyDescent="0.2">
      <c r="A274" s="17" t="s">
        <v>54</v>
      </c>
      <c r="B274" s="17"/>
      <c r="C274" s="18">
        <f t="shared" si="12"/>
        <v>0</v>
      </c>
    </row>
    <row r="275" spans="1:3" hidden="1" x14ac:dyDescent="0.2">
      <c r="A275" s="17"/>
      <c r="B275" s="17"/>
      <c r="C275" s="18">
        <f t="shared" si="12"/>
        <v>0</v>
      </c>
    </row>
    <row r="276" spans="1:3" hidden="1" x14ac:dyDescent="0.2">
      <c r="A276" s="17" t="s">
        <v>56</v>
      </c>
      <c r="B276" s="17">
        <f>B277+B278+B279+B280+B281</f>
        <v>0</v>
      </c>
      <c r="C276" s="18">
        <f>C277+C278+C279+C280+C281</f>
        <v>0</v>
      </c>
    </row>
    <row r="277" spans="1:3" hidden="1" x14ac:dyDescent="0.2">
      <c r="A277" s="17" t="s">
        <v>57</v>
      </c>
      <c r="B277" s="17"/>
      <c r="C277" s="18">
        <f t="shared" ref="C277:C282" si="13">ROUND((B277/882),2)</f>
        <v>0</v>
      </c>
    </row>
    <row r="278" spans="1:3" hidden="1" x14ac:dyDescent="0.2">
      <c r="A278" s="17" t="s">
        <v>58</v>
      </c>
      <c r="B278" s="17"/>
      <c r="C278" s="18">
        <f t="shared" si="13"/>
        <v>0</v>
      </c>
    </row>
    <row r="279" spans="1:3" hidden="1" x14ac:dyDescent="0.2">
      <c r="A279" s="17" t="s">
        <v>59</v>
      </c>
      <c r="B279" s="17"/>
      <c r="C279" s="18">
        <f t="shared" si="13"/>
        <v>0</v>
      </c>
    </row>
    <row r="280" spans="1:3" hidden="1" x14ac:dyDescent="0.2">
      <c r="A280" s="17" t="s">
        <v>60</v>
      </c>
      <c r="B280" s="17"/>
      <c r="C280" s="18">
        <f t="shared" si="13"/>
        <v>0</v>
      </c>
    </row>
    <row r="281" spans="1:3" hidden="1" x14ac:dyDescent="0.2">
      <c r="A281" s="17"/>
      <c r="B281" s="17"/>
      <c r="C281" s="18">
        <f t="shared" si="13"/>
        <v>0</v>
      </c>
    </row>
    <row r="282" spans="1:3" hidden="1" x14ac:dyDescent="0.2">
      <c r="A282" s="19" t="s">
        <v>61</v>
      </c>
      <c r="B282" s="17">
        <f>'[1]Форма 5'!C15-'[1]Форма 5'!D15</f>
        <v>7227</v>
      </c>
      <c r="C282" s="18">
        <f t="shared" si="13"/>
        <v>8.19</v>
      </c>
    </row>
    <row r="283" spans="1:3" hidden="1" x14ac:dyDescent="0.2">
      <c r="A283" s="13" t="s">
        <v>62</v>
      </c>
      <c r="B283" s="14"/>
      <c r="C283" s="15"/>
    </row>
    <row r="284" spans="1:3" hidden="1" x14ac:dyDescent="0.2">
      <c r="A284" s="22" t="s">
        <v>63</v>
      </c>
      <c r="B284" s="17"/>
      <c r="C284" s="23" t="s">
        <v>64</v>
      </c>
    </row>
    <row r="285" spans="1:3" hidden="1" x14ac:dyDescent="0.2">
      <c r="A285" s="17" t="s">
        <v>65</v>
      </c>
      <c r="B285" s="24">
        <f>'[1]Форма 11'!C241</f>
        <v>0</v>
      </c>
      <c r="C285" s="18">
        <f t="shared" ref="C285:C293" si="14">ROUND((B285/882),2)</f>
        <v>0</v>
      </c>
    </row>
    <row r="286" spans="1:3" hidden="1" x14ac:dyDescent="0.2">
      <c r="A286" s="17" t="s">
        <v>66</v>
      </c>
      <c r="B286" s="17"/>
      <c r="C286" s="18">
        <f t="shared" si="14"/>
        <v>0</v>
      </c>
    </row>
    <row r="287" spans="1:3" hidden="1" x14ac:dyDescent="0.2">
      <c r="A287" s="17" t="s">
        <v>67</v>
      </c>
      <c r="B287" s="24">
        <f>'[1]Форма 11'!C242</f>
        <v>0</v>
      </c>
      <c r="C287" s="18">
        <f t="shared" si="14"/>
        <v>0</v>
      </c>
    </row>
    <row r="288" spans="1:3" hidden="1" x14ac:dyDescent="0.2">
      <c r="A288" s="17" t="s">
        <v>68</v>
      </c>
      <c r="B288" s="17"/>
      <c r="C288" s="18">
        <f t="shared" si="14"/>
        <v>0</v>
      </c>
    </row>
    <row r="289" spans="1:3" hidden="1" x14ac:dyDescent="0.2">
      <c r="A289" s="17" t="s">
        <v>69</v>
      </c>
      <c r="B289" s="17"/>
      <c r="C289" s="18">
        <f t="shared" si="14"/>
        <v>0</v>
      </c>
    </row>
    <row r="290" spans="1:3" hidden="1" x14ac:dyDescent="0.2">
      <c r="A290" s="17" t="s">
        <v>70</v>
      </c>
      <c r="B290" s="17"/>
      <c r="C290" s="18">
        <f t="shared" si="14"/>
        <v>0</v>
      </c>
    </row>
    <row r="291" spans="1:3" hidden="1" x14ac:dyDescent="0.2">
      <c r="A291" s="17" t="s">
        <v>71</v>
      </c>
      <c r="B291" s="17"/>
      <c r="C291" s="18">
        <f t="shared" si="14"/>
        <v>0</v>
      </c>
    </row>
    <row r="292" spans="1:3" hidden="1" x14ac:dyDescent="0.2">
      <c r="A292" s="17" t="s">
        <v>72</v>
      </c>
      <c r="B292" s="24">
        <f>'[1]Форма 11'!C246</f>
        <v>0</v>
      </c>
      <c r="C292" s="18">
        <f t="shared" si="14"/>
        <v>0</v>
      </c>
    </row>
    <row r="293" spans="1:3" hidden="1" x14ac:dyDescent="0.2">
      <c r="A293" s="17" t="s">
        <v>73</v>
      </c>
      <c r="B293" s="17"/>
      <c r="C293" s="18">
        <f t="shared" si="14"/>
        <v>0</v>
      </c>
    </row>
    <row r="294" spans="1:3" hidden="1" x14ac:dyDescent="0.2"/>
    <row r="295" spans="1:3" hidden="1" x14ac:dyDescent="0.2">
      <c r="A295" s="11" t="s">
        <v>76</v>
      </c>
      <c r="B295" s="12"/>
      <c r="C295" s="12"/>
    </row>
    <row r="296" spans="1:3" hidden="1" x14ac:dyDescent="0.2">
      <c r="A296" s="13" t="s">
        <v>6</v>
      </c>
      <c r="B296" s="14"/>
      <c r="C296" s="15"/>
    </row>
    <row r="297" spans="1:3" ht="25.2" hidden="1" x14ac:dyDescent="0.2">
      <c r="A297" s="16" t="s">
        <v>7</v>
      </c>
      <c r="B297" s="17">
        <f>B299+B307+B308+B309</f>
        <v>0</v>
      </c>
      <c r="C297" s="18">
        <f>C299+C307+C308+C309</f>
        <v>0</v>
      </c>
    </row>
    <row r="298" spans="1:3" hidden="1" x14ac:dyDescent="0.2">
      <c r="A298" s="17" t="s">
        <v>8</v>
      </c>
      <c r="B298" s="17"/>
      <c r="C298" s="17"/>
    </row>
    <row r="299" spans="1:3" hidden="1" x14ac:dyDescent="0.2">
      <c r="A299" s="19" t="s">
        <v>9</v>
      </c>
      <c r="B299" s="17">
        <f>B301+B302+B303+B304+B305+B306</f>
        <v>0</v>
      </c>
      <c r="C299" s="18">
        <f>C301+C302+C303+C304+C305+C306</f>
        <v>0</v>
      </c>
    </row>
    <row r="300" spans="1:3" hidden="1" x14ac:dyDescent="0.2">
      <c r="A300" s="17" t="s">
        <v>10</v>
      </c>
      <c r="B300" s="17"/>
      <c r="C300" s="17"/>
    </row>
    <row r="301" spans="1:3" hidden="1" x14ac:dyDescent="0.2">
      <c r="A301" s="17" t="s">
        <v>11</v>
      </c>
      <c r="B301" s="17"/>
      <c r="C301" s="18">
        <f t="shared" ref="C301:C309" si="15">ROUND((B301/1895),2)</f>
        <v>0</v>
      </c>
    </row>
    <row r="302" spans="1:3" hidden="1" x14ac:dyDescent="0.2">
      <c r="A302" s="17" t="s">
        <v>12</v>
      </c>
      <c r="B302" s="17"/>
      <c r="C302" s="18">
        <f t="shared" si="15"/>
        <v>0</v>
      </c>
    </row>
    <row r="303" spans="1:3" hidden="1" x14ac:dyDescent="0.2">
      <c r="A303" s="17" t="s">
        <v>13</v>
      </c>
      <c r="B303" s="17"/>
      <c r="C303" s="18">
        <f t="shared" si="15"/>
        <v>0</v>
      </c>
    </row>
    <row r="304" spans="1:3" hidden="1" x14ac:dyDescent="0.2">
      <c r="A304" s="17" t="s">
        <v>14</v>
      </c>
      <c r="B304" s="17"/>
      <c r="C304" s="18">
        <f t="shared" si="15"/>
        <v>0</v>
      </c>
    </row>
    <row r="305" spans="1:3" hidden="1" x14ac:dyDescent="0.2">
      <c r="A305" s="19" t="s">
        <v>15</v>
      </c>
      <c r="B305" s="17"/>
      <c r="C305" s="18">
        <f t="shared" si="15"/>
        <v>0</v>
      </c>
    </row>
    <row r="306" spans="1:3" hidden="1" x14ac:dyDescent="0.2">
      <c r="A306" s="20" t="s">
        <v>16</v>
      </c>
      <c r="B306" s="17"/>
      <c r="C306" s="18">
        <f t="shared" si="15"/>
        <v>0</v>
      </c>
    </row>
    <row r="307" spans="1:3" ht="25.2" hidden="1" x14ac:dyDescent="0.2">
      <c r="A307" s="19" t="s">
        <v>17</v>
      </c>
      <c r="B307" s="17"/>
      <c r="C307" s="18">
        <f t="shared" si="15"/>
        <v>0</v>
      </c>
    </row>
    <row r="308" spans="1:3" hidden="1" x14ac:dyDescent="0.2">
      <c r="A308" s="17" t="s">
        <v>18</v>
      </c>
      <c r="B308" s="17"/>
      <c r="C308" s="18">
        <f t="shared" si="15"/>
        <v>0</v>
      </c>
    </row>
    <row r="309" spans="1:3" hidden="1" x14ac:dyDescent="0.2">
      <c r="A309" s="21" t="s">
        <v>19</v>
      </c>
      <c r="B309" s="17"/>
      <c r="C309" s="18">
        <f t="shared" si="15"/>
        <v>0</v>
      </c>
    </row>
    <row r="310" spans="1:3" hidden="1" x14ac:dyDescent="0.2">
      <c r="A310" s="13" t="s">
        <v>20</v>
      </c>
      <c r="B310" s="14"/>
      <c r="C310" s="15"/>
    </row>
    <row r="311" spans="1:3" hidden="1" x14ac:dyDescent="0.2">
      <c r="A311" s="17" t="s">
        <v>21</v>
      </c>
      <c r="B311" s="17">
        <f>B312+B313</f>
        <v>358</v>
      </c>
      <c r="C311" s="18">
        <f>C312+C313</f>
        <v>0.19</v>
      </c>
    </row>
    <row r="312" spans="1:3" hidden="1" x14ac:dyDescent="0.2">
      <c r="A312" s="17" t="s">
        <v>22</v>
      </c>
      <c r="B312" s="17">
        <v>153</v>
      </c>
      <c r="C312" s="18">
        <f>ROUND((B312/1895),2)</f>
        <v>0.08</v>
      </c>
    </row>
    <row r="313" spans="1:3" hidden="1" x14ac:dyDescent="0.2">
      <c r="A313" s="17" t="s">
        <v>23</v>
      </c>
      <c r="B313" s="17">
        <f>B314+B315+B316</f>
        <v>205</v>
      </c>
      <c r="C313" s="18">
        <f>C314+C315+C316</f>
        <v>0.11</v>
      </c>
    </row>
    <row r="314" spans="1:3" hidden="1" x14ac:dyDescent="0.2">
      <c r="A314" s="17" t="s">
        <v>24</v>
      </c>
      <c r="B314" s="17">
        <v>163</v>
      </c>
      <c r="C314" s="18">
        <f>ROUND((B314/1895),2)</f>
        <v>0.09</v>
      </c>
    </row>
    <row r="315" spans="1:3" hidden="1" x14ac:dyDescent="0.2">
      <c r="A315" s="17" t="s">
        <v>25</v>
      </c>
      <c r="B315" s="17">
        <v>42</v>
      </c>
      <c r="C315" s="18">
        <f>ROUND((B315/1895),2)</f>
        <v>0.02</v>
      </c>
    </row>
    <row r="316" spans="1:3" hidden="1" x14ac:dyDescent="0.2">
      <c r="A316" s="17" t="s">
        <v>26</v>
      </c>
      <c r="B316" s="17"/>
      <c r="C316" s="18">
        <f>ROUND((B316/1895),2)</f>
        <v>0</v>
      </c>
    </row>
    <row r="317" spans="1:3" ht="25.2" hidden="1" x14ac:dyDescent="0.2">
      <c r="A317" s="19" t="s">
        <v>27</v>
      </c>
      <c r="B317" s="17">
        <f>B318+B319+B320+B321</f>
        <v>0</v>
      </c>
      <c r="C317" s="18">
        <f>C318+C319+C320+C321</f>
        <v>0</v>
      </c>
    </row>
    <row r="318" spans="1:3" hidden="1" x14ac:dyDescent="0.2">
      <c r="A318" s="20" t="s">
        <v>28</v>
      </c>
      <c r="B318" s="17"/>
      <c r="C318" s="18">
        <f>ROUND((B318/1895),2)</f>
        <v>0</v>
      </c>
    </row>
    <row r="319" spans="1:3" hidden="1" x14ac:dyDescent="0.2">
      <c r="A319" s="20" t="s">
        <v>29</v>
      </c>
      <c r="B319" s="17"/>
      <c r="C319" s="18">
        <f>ROUND((B319/1895),2)</f>
        <v>0</v>
      </c>
    </row>
    <row r="320" spans="1:3" hidden="1" x14ac:dyDescent="0.2">
      <c r="A320" s="20" t="s">
        <v>30</v>
      </c>
      <c r="B320" s="17"/>
      <c r="C320" s="18">
        <f>ROUND((B320/1895),2)</f>
        <v>0</v>
      </c>
    </row>
    <row r="321" spans="1:3" hidden="1" x14ac:dyDescent="0.2">
      <c r="A321" s="17"/>
      <c r="B321" s="17"/>
      <c r="C321" s="18">
        <f>ROUND((B321/1895),2)</f>
        <v>0</v>
      </c>
    </row>
    <row r="322" spans="1:3" hidden="1" x14ac:dyDescent="0.2">
      <c r="A322" s="17" t="s">
        <v>31</v>
      </c>
      <c r="B322" s="17">
        <f>B323+B347</f>
        <v>0</v>
      </c>
      <c r="C322" s="18">
        <f>C323+C347</f>
        <v>0</v>
      </c>
    </row>
    <row r="323" spans="1:3" hidden="1" x14ac:dyDescent="0.2">
      <c r="A323" s="17" t="s">
        <v>32</v>
      </c>
      <c r="B323" s="17">
        <f>B324+B325+B326+B327+B328+B329+B330+B331+B332+B333+B334+B335+B336+B337+B338+B339+B340+B341+B342+B343+B344+B345+B346</f>
        <v>0</v>
      </c>
      <c r="C323" s="18">
        <f>C324+C325+C326+C327+C328+C329+C330+C331+C332+C333+C334+C335+C336+C337+C338+C339+C340+C341+C342+C343+C344+C345+C346</f>
        <v>0</v>
      </c>
    </row>
    <row r="324" spans="1:3" hidden="1" x14ac:dyDescent="0.2">
      <c r="A324" s="17" t="s">
        <v>33</v>
      </c>
      <c r="B324" s="17"/>
      <c r="C324" s="18">
        <f t="shared" ref="C324:C346" si="16">ROUND((B324/1895),2)</f>
        <v>0</v>
      </c>
    </row>
    <row r="325" spans="1:3" hidden="1" x14ac:dyDescent="0.2">
      <c r="A325" s="17" t="s">
        <v>34</v>
      </c>
      <c r="B325" s="17"/>
      <c r="C325" s="18">
        <f t="shared" si="16"/>
        <v>0</v>
      </c>
    </row>
    <row r="326" spans="1:3" hidden="1" x14ac:dyDescent="0.2">
      <c r="A326" s="17" t="s">
        <v>35</v>
      </c>
      <c r="B326" s="17"/>
      <c r="C326" s="18">
        <f t="shared" si="16"/>
        <v>0</v>
      </c>
    </row>
    <row r="327" spans="1:3" hidden="1" x14ac:dyDescent="0.2">
      <c r="A327" s="17" t="s">
        <v>36</v>
      </c>
      <c r="B327" s="17"/>
      <c r="C327" s="18">
        <f t="shared" si="16"/>
        <v>0</v>
      </c>
    </row>
    <row r="328" spans="1:3" hidden="1" x14ac:dyDescent="0.2">
      <c r="A328" s="17" t="s">
        <v>37</v>
      </c>
      <c r="B328" s="17"/>
      <c r="C328" s="18">
        <f t="shared" si="16"/>
        <v>0</v>
      </c>
    </row>
    <row r="329" spans="1:3" hidden="1" x14ac:dyDescent="0.2">
      <c r="A329" s="17" t="s">
        <v>38</v>
      </c>
      <c r="B329" s="17"/>
      <c r="C329" s="18">
        <f t="shared" si="16"/>
        <v>0</v>
      </c>
    </row>
    <row r="330" spans="1:3" hidden="1" x14ac:dyDescent="0.2">
      <c r="A330" s="17" t="s">
        <v>39</v>
      </c>
      <c r="B330" s="17"/>
      <c r="C330" s="18">
        <f t="shared" si="16"/>
        <v>0</v>
      </c>
    </row>
    <row r="331" spans="1:3" hidden="1" x14ac:dyDescent="0.2">
      <c r="A331" s="17" t="s">
        <v>40</v>
      </c>
      <c r="B331" s="17"/>
      <c r="C331" s="18">
        <f t="shared" si="16"/>
        <v>0</v>
      </c>
    </row>
    <row r="332" spans="1:3" hidden="1" x14ac:dyDescent="0.2">
      <c r="A332" s="17" t="s">
        <v>41</v>
      </c>
      <c r="B332" s="17"/>
      <c r="C332" s="18">
        <f t="shared" si="16"/>
        <v>0</v>
      </c>
    </row>
    <row r="333" spans="1:3" hidden="1" x14ac:dyDescent="0.2">
      <c r="A333" s="17" t="s">
        <v>42</v>
      </c>
      <c r="B333" s="17"/>
      <c r="C333" s="18">
        <f t="shared" si="16"/>
        <v>0</v>
      </c>
    </row>
    <row r="334" spans="1:3" hidden="1" x14ac:dyDescent="0.2">
      <c r="A334" s="17" t="s">
        <v>43</v>
      </c>
      <c r="B334" s="17"/>
      <c r="C334" s="18">
        <f t="shared" si="16"/>
        <v>0</v>
      </c>
    </row>
    <row r="335" spans="1:3" hidden="1" x14ac:dyDescent="0.2">
      <c r="A335" s="17" t="s">
        <v>44</v>
      </c>
      <c r="B335" s="17"/>
      <c r="C335" s="18">
        <f t="shared" si="16"/>
        <v>0</v>
      </c>
    </row>
    <row r="336" spans="1:3" hidden="1" x14ac:dyDescent="0.2">
      <c r="A336" s="17" t="s">
        <v>45</v>
      </c>
      <c r="B336" s="17"/>
      <c r="C336" s="18">
        <f t="shared" si="16"/>
        <v>0</v>
      </c>
    </row>
    <row r="337" spans="1:3" hidden="1" x14ac:dyDescent="0.2">
      <c r="A337" s="17" t="s">
        <v>46</v>
      </c>
      <c r="B337" s="17"/>
      <c r="C337" s="18">
        <f t="shared" si="16"/>
        <v>0</v>
      </c>
    </row>
    <row r="338" spans="1:3" hidden="1" x14ac:dyDescent="0.2">
      <c r="A338" s="17" t="s">
        <v>47</v>
      </c>
      <c r="B338" s="17"/>
      <c r="C338" s="18">
        <f t="shared" si="16"/>
        <v>0</v>
      </c>
    </row>
    <row r="339" spans="1:3" hidden="1" x14ac:dyDescent="0.2">
      <c r="A339" s="17" t="s">
        <v>48</v>
      </c>
      <c r="B339" s="17"/>
      <c r="C339" s="18">
        <f t="shared" si="16"/>
        <v>0</v>
      </c>
    </row>
    <row r="340" spans="1:3" hidden="1" x14ac:dyDescent="0.2">
      <c r="A340" s="17" t="s">
        <v>49</v>
      </c>
      <c r="B340" s="17"/>
      <c r="C340" s="18">
        <f t="shared" si="16"/>
        <v>0</v>
      </c>
    </row>
    <row r="341" spans="1:3" hidden="1" x14ac:dyDescent="0.2">
      <c r="A341" s="17" t="s">
        <v>50</v>
      </c>
      <c r="B341" s="17"/>
      <c r="C341" s="18">
        <f t="shared" si="16"/>
        <v>0</v>
      </c>
    </row>
    <row r="342" spans="1:3" hidden="1" x14ac:dyDescent="0.2">
      <c r="A342" s="17" t="s">
        <v>51</v>
      </c>
      <c r="B342" s="17"/>
      <c r="C342" s="18">
        <f t="shared" si="16"/>
        <v>0</v>
      </c>
    </row>
    <row r="343" spans="1:3" hidden="1" x14ac:dyDescent="0.2">
      <c r="A343" s="17" t="s">
        <v>52</v>
      </c>
      <c r="B343" s="17"/>
      <c r="C343" s="18">
        <f t="shared" si="16"/>
        <v>0</v>
      </c>
    </row>
    <row r="344" spans="1:3" hidden="1" x14ac:dyDescent="0.2">
      <c r="A344" s="17" t="s">
        <v>53</v>
      </c>
      <c r="B344" s="17"/>
      <c r="C344" s="18">
        <f t="shared" si="16"/>
        <v>0</v>
      </c>
    </row>
    <row r="345" spans="1:3" hidden="1" x14ac:dyDescent="0.2">
      <c r="A345" s="17" t="s">
        <v>54</v>
      </c>
      <c r="B345" s="17"/>
      <c r="C345" s="18">
        <f t="shared" si="16"/>
        <v>0</v>
      </c>
    </row>
    <row r="346" spans="1:3" hidden="1" x14ac:dyDescent="0.2">
      <c r="A346" s="17"/>
      <c r="B346" s="17"/>
      <c r="C346" s="18">
        <f t="shared" si="16"/>
        <v>0</v>
      </c>
    </row>
    <row r="347" spans="1:3" hidden="1" x14ac:dyDescent="0.2">
      <c r="A347" s="17" t="s">
        <v>55</v>
      </c>
      <c r="B347" s="17">
        <f>B348+B349+B350+B351+B352+B353+B354+B355+B356+B357+B358+B359+B360+B361+B362+B363+B364+B365+B366+B367+B368+B369+B370</f>
        <v>0</v>
      </c>
      <c r="C347" s="18">
        <f>C348+C349+C350+C351+C352+C353+C354+C355+C356+C357+C358+C359+C360+C361+C362+C363+C364+C365+C366+C367+C368+C369+C370</f>
        <v>0</v>
      </c>
    </row>
    <row r="348" spans="1:3" hidden="1" x14ac:dyDescent="0.2">
      <c r="A348" s="17" t="s">
        <v>33</v>
      </c>
      <c r="B348" s="17"/>
      <c r="C348" s="18">
        <f t="shared" ref="C348:C370" si="17">ROUND((B348/1895),2)</f>
        <v>0</v>
      </c>
    </row>
    <row r="349" spans="1:3" hidden="1" x14ac:dyDescent="0.2">
      <c r="A349" s="17" t="s">
        <v>34</v>
      </c>
      <c r="B349" s="17"/>
      <c r="C349" s="18">
        <f t="shared" si="17"/>
        <v>0</v>
      </c>
    </row>
    <row r="350" spans="1:3" hidden="1" x14ac:dyDescent="0.2">
      <c r="A350" s="17" t="s">
        <v>35</v>
      </c>
      <c r="B350" s="17"/>
      <c r="C350" s="18">
        <f t="shared" si="17"/>
        <v>0</v>
      </c>
    </row>
    <row r="351" spans="1:3" hidden="1" x14ac:dyDescent="0.2">
      <c r="A351" s="17" t="s">
        <v>36</v>
      </c>
      <c r="B351" s="17"/>
      <c r="C351" s="18">
        <f t="shared" si="17"/>
        <v>0</v>
      </c>
    </row>
    <row r="352" spans="1:3" hidden="1" x14ac:dyDescent="0.2">
      <c r="A352" s="17" t="s">
        <v>37</v>
      </c>
      <c r="B352" s="17"/>
      <c r="C352" s="18">
        <f t="shared" si="17"/>
        <v>0</v>
      </c>
    </row>
    <row r="353" spans="1:3" hidden="1" x14ac:dyDescent="0.2">
      <c r="A353" s="17" t="s">
        <v>38</v>
      </c>
      <c r="B353" s="17"/>
      <c r="C353" s="18">
        <f t="shared" si="17"/>
        <v>0</v>
      </c>
    </row>
    <row r="354" spans="1:3" hidden="1" x14ac:dyDescent="0.2">
      <c r="A354" s="17" t="s">
        <v>39</v>
      </c>
      <c r="B354" s="17"/>
      <c r="C354" s="18">
        <f t="shared" si="17"/>
        <v>0</v>
      </c>
    </row>
    <row r="355" spans="1:3" hidden="1" x14ac:dyDescent="0.2">
      <c r="A355" s="17" t="s">
        <v>40</v>
      </c>
      <c r="B355" s="17"/>
      <c r="C355" s="18">
        <f t="shared" si="17"/>
        <v>0</v>
      </c>
    </row>
    <row r="356" spans="1:3" hidden="1" x14ac:dyDescent="0.2">
      <c r="A356" s="17" t="s">
        <v>41</v>
      </c>
      <c r="B356" s="17"/>
      <c r="C356" s="18">
        <f t="shared" si="17"/>
        <v>0</v>
      </c>
    </row>
    <row r="357" spans="1:3" hidden="1" x14ac:dyDescent="0.2">
      <c r="A357" s="17" t="s">
        <v>42</v>
      </c>
      <c r="B357" s="17"/>
      <c r="C357" s="18">
        <f t="shared" si="17"/>
        <v>0</v>
      </c>
    </row>
    <row r="358" spans="1:3" hidden="1" x14ac:dyDescent="0.2">
      <c r="A358" s="17" t="s">
        <v>43</v>
      </c>
      <c r="B358" s="17"/>
      <c r="C358" s="18">
        <f t="shared" si="17"/>
        <v>0</v>
      </c>
    </row>
    <row r="359" spans="1:3" hidden="1" x14ac:dyDescent="0.2">
      <c r="A359" s="17" t="s">
        <v>44</v>
      </c>
      <c r="B359" s="17"/>
      <c r="C359" s="18">
        <f t="shared" si="17"/>
        <v>0</v>
      </c>
    </row>
    <row r="360" spans="1:3" hidden="1" x14ac:dyDescent="0.2">
      <c r="A360" s="17" t="s">
        <v>45</v>
      </c>
      <c r="B360" s="17"/>
      <c r="C360" s="18">
        <f t="shared" si="17"/>
        <v>0</v>
      </c>
    </row>
    <row r="361" spans="1:3" hidden="1" x14ac:dyDescent="0.2">
      <c r="A361" s="17" t="s">
        <v>46</v>
      </c>
      <c r="B361" s="17"/>
      <c r="C361" s="18">
        <f t="shared" si="17"/>
        <v>0</v>
      </c>
    </row>
    <row r="362" spans="1:3" hidden="1" x14ac:dyDescent="0.2">
      <c r="A362" s="17" t="s">
        <v>47</v>
      </c>
      <c r="B362" s="17"/>
      <c r="C362" s="18">
        <f t="shared" si="17"/>
        <v>0</v>
      </c>
    </row>
    <row r="363" spans="1:3" hidden="1" x14ac:dyDescent="0.2">
      <c r="A363" s="17" t="s">
        <v>48</v>
      </c>
      <c r="B363" s="17"/>
      <c r="C363" s="18">
        <f t="shared" si="17"/>
        <v>0</v>
      </c>
    </row>
    <row r="364" spans="1:3" hidden="1" x14ac:dyDescent="0.2">
      <c r="A364" s="17" t="s">
        <v>49</v>
      </c>
      <c r="B364" s="17"/>
      <c r="C364" s="18">
        <f t="shared" si="17"/>
        <v>0</v>
      </c>
    </row>
    <row r="365" spans="1:3" hidden="1" x14ac:dyDescent="0.2">
      <c r="A365" s="17" t="s">
        <v>50</v>
      </c>
      <c r="B365" s="17"/>
      <c r="C365" s="18">
        <f t="shared" si="17"/>
        <v>0</v>
      </c>
    </row>
    <row r="366" spans="1:3" hidden="1" x14ac:dyDescent="0.2">
      <c r="A366" s="17" t="s">
        <v>51</v>
      </c>
      <c r="B366" s="17"/>
      <c r="C366" s="18">
        <f t="shared" si="17"/>
        <v>0</v>
      </c>
    </row>
    <row r="367" spans="1:3" hidden="1" x14ac:dyDescent="0.2">
      <c r="A367" s="17" t="s">
        <v>52</v>
      </c>
      <c r="B367" s="17"/>
      <c r="C367" s="18">
        <f t="shared" si="17"/>
        <v>0</v>
      </c>
    </row>
    <row r="368" spans="1:3" hidden="1" x14ac:dyDescent="0.2">
      <c r="A368" s="17" t="s">
        <v>53</v>
      </c>
      <c r="B368" s="17"/>
      <c r="C368" s="18">
        <f t="shared" si="17"/>
        <v>0</v>
      </c>
    </row>
    <row r="369" spans="1:3" hidden="1" x14ac:dyDescent="0.2">
      <c r="A369" s="17" t="s">
        <v>54</v>
      </c>
      <c r="B369" s="17"/>
      <c r="C369" s="18">
        <f t="shared" si="17"/>
        <v>0</v>
      </c>
    </row>
    <row r="370" spans="1:3" hidden="1" x14ac:dyDescent="0.2">
      <c r="A370" s="17"/>
      <c r="B370" s="17"/>
      <c r="C370" s="18">
        <f t="shared" si="17"/>
        <v>0</v>
      </c>
    </row>
    <row r="371" spans="1:3" hidden="1" x14ac:dyDescent="0.2">
      <c r="A371" s="17" t="s">
        <v>56</v>
      </c>
      <c r="B371" s="17">
        <f>B372+B373+B374+B375+B376</f>
        <v>0</v>
      </c>
      <c r="C371" s="18">
        <f>C372+C373+C374+C375+C376</f>
        <v>0</v>
      </c>
    </row>
    <row r="372" spans="1:3" hidden="1" x14ac:dyDescent="0.2">
      <c r="A372" s="17" t="s">
        <v>57</v>
      </c>
      <c r="B372" s="17"/>
      <c r="C372" s="18">
        <f t="shared" ref="C372:C377" si="18">ROUND((B372/1895),2)</f>
        <v>0</v>
      </c>
    </row>
    <row r="373" spans="1:3" hidden="1" x14ac:dyDescent="0.2">
      <c r="A373" s="17" t="s">
        <v>58</v>
      </c>
      <c r="B373" s="17"/>
      <c r="C373" s="18">
        <f t="shared" si="18"/>
        <v>0</v>
      </c>
    </row>
    <row r="374" spans="1:3" hidden="1" x14ac:dyDescent="0.2">
      <c r="A374" s="17" t="s">
        <v>59</v>
      </c>
      <c r="B374" s="17"/>
      <c r="C374" s="18">
        <f t="shared" si="18"/>
        <v>0</v>
      </c>
    </row>
    <row r="375" spans="1:3" hidden="1" x14ac:dyDescent="0.2">
      <c r="A375" s="17" t="s">
        <v>60</v>
      </c>
      <c r="B375" s="17"/>
      <c r="C375" s="18">
        <f t="shared" si="18"/>
        <v>0</v>
      </c>
    </row>
    <row r="376" spans="1:3" hidden="1" x14ac:dyDescent="0.2">
      <c r="A376" s="17"/>
      <c r="B376" s="17"/>
      <c r="C376" s="18">
        <f t="shared" si="18"/>
        <v>0</v>
      </c>
    </row>
    <row r="377" spans="1:3" hidden="1" x14ac:dyDescent="0.2">
      <c r="A377" s="19" t="s">
        <v>61</v>
      </c>
      <c r="B377" s="17">
        <f>'[1]Форма 5'!C16-'[1]Форма 5'!D16</f>
        <v>235</v>
      </c>
      <c r="C377" s="18">
        <f t="shared" si="18"/>
        <v>0.12</v>
      </c>
    </row>
    <row r="378" spans="1:3" hidden="1" x14ac:dyDescent="0.2">
      <c r="A378" s="13" t="s">
        <v>62</v>
      </c>
      <c r="B378" s="14"/>
      <c r="C378" s="15"/>
    </row>
    <row r="379" spans="1:3" hidden="1" x14ac:dyDescent="0.2">
      <c r="A379" s="22" t="s">
        <v>63</v>
      </c>
      <c r="B379" s="17"/>
      <c r="C379" s="23" t="s">
        <v>64</v>
      </c>
    </row>
    <row r="380" spans="1:3" hidden="1" x14ac:dyDescent="0.2">
      <c r="A380" s="17" t="s">
        <v>65</v>
      </c>
      <c r="B380" s="24">
        <f>'[1]Форма 11'!C336</f>
        <v>0</v>
      </c>
      <c r="C380" s="18">
        <f t="shared" ref="C380:C388" si="19">ROUND((B380/1895),2)</f>
        <v>0</v>
      </c>
    </row>
    <row r="381" spans="1:3" hidden="1" x14ac:dyDescent="0.2">
      <c r="A381" s="17" t="s">
        <v>66</v>
      </c>
      <c r="B381" s="17"/>
      <c r="C381" s="18">
        <f t="shared" si="19"/>
        <v>0</v>
      </c>
    </row>
    <row r="382" spans="1:3" hidden="1" x14ac:dyDescent="0.2">
      <c r="A382" s="17" t="s">
        <v>67</v>
      </c>
      <c r="B382" s="24">
        <f>'[1]Форма 11'!C337</f>
        <v>0</v>
      </c>
      <c r="C382" s="18">
        <f t="shared" si="19"/>
        <v>0</v>
      </c>
    </row>
    <row r="383" spans="1:3" hidden="1" x14ac:dyDescent="0.2">
      <c r="A383" s="17" t="s">
        <v>68</v>
      </c>
      <c r="B383" s="17"/>
      <c r="C383" s="18">
        <f t="shared" si="19"/>
        <v>0</v>
      </c>
    </row>
    <row r="384" spans="1:3" hidden="1" x14ac:dyDescent="0.2">
      <c r="A384" s="17" t="s">
        <v>69</v>
      </c>
      <c r="B384" s="17"/>
      <c r="C384" s="18">
        <f t="shared" si="19"/>
        <v>0</v>
      </c>
    </row>
    <row r="385" spans="1:3" hidden="1" x14ac:dyDescent="0.2">
      <c r="A385" s="17" t="s">
        <v>70</v>
      </c>
      <c r="B385" s="17"/>
      <c r="C385" s="18">
        <f t="shared" si="19"/>
        <v>0</v>
      </c>
    </row>
    <row r="386" spans="1:3" hidden="1" x14ac:dyDescent="0.2">
      <c r="A386" s="17" t="s">
        <v>71</v>
      </c>
      <c r="B386" s="17"/>
      <c r="C386" s="18">
        <f t="shared" si="19"/>
        <v>0</v>
      </c>
    </row>
    <row r="387" spans="1:3" hidden="1" x14ac:dyDescent="0.2">
      <c r="A387" s="17" t="s">
        <v>72</v>
      </c>
      <c r="B387" s="24">
        <f>'[1]Форма 11'!C341</f>
        <v>0</v>
      </c>
      <c r="C387" s="18">
        <f t="shared" si="19"/>
        <v>0</v>
      </c>
    </row>
    <row r="388" spans="1:3" hidden="1" x14ac:dyDescent="0.2">
      <c r="A388" s="17" t="s">
        <v>73</v>
      </c>
      <c r="B388" s="17"/>
      <c r="C388" s="18">
        <f t="shared" si="19"/>
        <v>0</v>
      </c>
    </row>
    <row r="389" spans="1:3" hidden="1" x14ac:dyDescent="0.2"/>
    <row r="390" spans="1:3" hidden="1" x14ac:dyDescent="0.2">
      <c r="A390" s="11" t="s">
        <v>77</v>
      </c>
      <c r="B390" s="12"/>
      <c r="C390" s="12"/>
    </row>
    <row r="391" spans="1:3" x14ac:dyDescent="0.2">
      <c r="A391" s="13" t="s">
        <v>6</v>
      </c>
      <c r="B391" s="14"/>
      <c r="C391" s="15"/>
    </row>
    <row r="392" spans="1:3" ht="25.2" x14ac:dyDescent="0.2">
      <c r="A392" s="16" t="s">
        <v>7</v>
      </c>
      <c r="B392" s="17">
        <f>B394+B402+B403+B404</f>
        <v>17811</v>
      </c>
      <c r="C392" s="18"/>
    </row>
    <row r="393" spans="1:3" x14ac:dyDescent="0.2">
      <c r="A393" s="17" t="s">
        <v>8</v>
      </c>
      <c r="B393" s="17"/>
      <c r="C393" s="17"/>
    </row>
    <row r="394" spans="1:3" x14ac:dyDescent="0.2">
      <c r="A394" s="19" t="s">
        <v>9</v>
      </c>
      <c r="B394" s="17">
        <f>B396+B397+B398+B399+B400+B401</f>
        <v>17667</v>
      </c>
      <c r="C394" s="18"/>
    </row>
    <row r="395" spans="1:3" x14ac:dyDescent="0.2">
      <c r="A395" s="17" t="s">
        <v>10</v>
      </c>
      <c r="B395" s="17"/>
      <c r="C395" s="17"/>
    </row>
    <row r="396" spans="1:3" x14ac:dyDescent="0.2">
      <c r="A396" s="17" t="s">
        <v>11</v>
      </c>
      <c r="B396" s="24">
        <f t="shared" ref="B396:B404" si="20">B16+B111+B206+B301</f>
        <v>0</v>
      </c>
      <c r="C396" s="18"/>
    </row>
    <row r="397" spans="1:3" x14ac:dyDescent="0.2">
      <c r="A397" s="17" t="s">
        <v>12</v>
      </c>
      <c r="B397" s="24">
        <f t="shared" si="20"/>
        <v>0</v>
      </c>
      <c r="C397" s="18"/>
    </row>
    <row r="398" spans="1:3" x14ac:dyDescent="0.2">
      <c r="A398" s="17" t="s">
        <v>13</v>
      </c>
      <c r="B398" s="24">
        <f t="shared" si="20"/>
        <v>14373</v>
      </c>
      <c r="C398" s="18"/>
    </row>
    <row r="399" spans="1:3" x14ac:dyDescent="0.2">
      <c r="A399" s="17" t="s">
        <v>14</v>
      </c>
      <c r="B399" s="24">
        <f t="shared" si="20"/>
        <v>3287</v>
      </c>
      <c r="C399" s="18"/>
    </row>
    <row r="400" spans="1:3" x14ac:dyDescent="0.2">
      <c r="A400" s="19" t="s">
        <v>15</v>
      </c>
      <c r="B400" s="24">
        <f t="shared" si="20"/>
        <v>0</v>
      </c>
      <c r="C400" s="18"/>
    </row>
    <row r="401" spans="1:3" x14ac:dyDescent="0.2">
      <c r="A401" s="20" t="s">
        <v>16</v>
      </c>
      <c r="B401" s="24">
        <f t="shared" si="20"/>
        <v>7</v>
      </c>
      <c r="C401" s="18"/>
    </row>
    <row r="402" spans="1:3" ht="25.2" x14ac:dyDescent="0.2">
      <c r="A402" s="19" t="s">
        <v>17</v>
      </c>
      <c r="B402" s="24">
        <f t="shared" si="20"/>
        <v>144</v>
      </c>
      <c r="C402" s="18"/>
    </row>
    <row r="403" spans="1:3" x14ac:dyDescent="0.2">
      <c r="A403" s="17" t="s">
        <v>18</v>
      </c>
      <c r="B403" s="24">
        <f t="shared" si="20"/>
        <v>0</v>
      </c>
      <c r="C403" s="18"/>
    </row>
    <row r="404" spans="1:3" x14ac:dyDescent="0.2">
      <c r="A404" s="21" t="s">
        <v>19</v>
      </c>
      <c r="B404" s="24">
        <f t="shared" si="20"/>
        <v>0</v>
      </c>
      <c r="C404" s="18"/>
    </row>
    <row r="405" spans="1:3" x14ac:dyDescent="0.2">
      <c r="A405" s="13" t="s">
        <v>20</v>
      </c>
      <c r="B405" s="14"/>
      <c r="C405" s="15"/>
    </row>
    <row r="406" spans="1:3" x14ac:dyDescent="0.2">
      <c r="A406" s="17" t="s">
        <v>21</v>
      </c>
      <c r="B406" s="17">
        <f>B407+B408</f>
        <v>82101</v>
      </c>
      <c r="C406" s="18"/>
    </row>
    <row r="407" spans="1:3" x14ac:dyDescent="0.2">
      <c r="A407" s="17" t="s">
        <v>22</v>
      </c>
      <c r="B407" s="24">
        <f>B27+B122+B217+B312</f>
        <v>31830</v>
      </c>
      <c r="C407" s="18"/>
    </row>
    <row r="408" spans="1:3" x14ac:dyDescent="0.2">
      <c r="A408" s="17" t="s">
        <v>23</v>
      </c>
      <c r="B408" s="17">
        <f>B409+B410+B411</f>
        <v>50271</v>
      </c>
      <c r="C408" s="18"/>
    </row>
    <row r="409" spans="1:3" x14ac:dyDescent="0.2">
      <c r="A409" s="17" t="s">
        <v>24</v>
      </c>
      <c r="B409" s="24">
        <f>B29+B124+B219+B314</f>
        <v>42320</v>
      </c>
      <c r="C409" s="18"/>
    </row>
    <row r="410" spans="1:3" x14ac:dyDescent="0.2">
      <c r="A410" s="17" t="s">
        <v>25</v>
      </c>
      <c r="B410" s="24">
        <f>B30+B125+B220+B315</f>
        <v>7609</v>
      </c>
      <c r="C410" s="18"/>
    </row>
    <row r="411" spans="1:3" x14ac:dyDescent="0.2">
      <c r="A411" s="17" t="s">
        <v>26</v>
      </c>
      <c r="B411" s="24">
        <f>B31+B126+B221+B316</f>
        <v>342</v>
      </c>
      <c r="C411" s="18"/>
    </row>
    <row r="412" spans="1:3" ht="25.2" x14ac:dyDescent="0.2">
      <c r="A412" s="19" t="s">
        <v>27</v>
      </c>
      <c r="B412" s="17">
        <f>B413+B414+B415+B416</f>
        <v>0</v>
      </c>
      <c r="C412" s="18"/>
    </row>
    <row r="413" spans="1:3" x14ac:dyDescent="0.2">
      <c r="A413" s="20" t="s">
        <v>28</v>
      </c>
      <c r="B413" s="25">
        <f>B33+B128+B223+B318</f>
        <v>0</v>
      </c>
      <c r="C413" s="18"/>
    </row>
    <row r="414" spans="1:3" x14ac:dyDescent="0.2">
      <c r="A414" s="20" t="s">
        <v>29</v>
      </c>
      <c r="B414" s="25">
        <f>B34+B129+B224+B319</f>
        <v>0</v>
      </c>
      <c r="C414" s="18"/>
    </row>
    <row r="415" spans="1:3" x14ac:dyDescent="0.2">
      <c r="A415" s="20" t="s">
        <v>30</v>
      </c>
      <c r="B415" s="25">
        <f>B35+B130+B225+B320</f>
        <v>0</v>
      </c>
      <c r="C415" s="18"/>
    </row>
    <row r="416" spans="1:3" x14ac:dyDescent="0.2">
      <c r="A416" s="17"/>
      <c r="B416" s="25">
        <f>B36+B131+B226+B321</f>
        <v>0</v>
      </c>
      <c r="C416" s="18"/>
    </row>
    <row r="417" spans="1:3" x14ac:dyDescent="0.2">
      <c r="A417" s="17" t="s">
        <v>31</v>
      </c>
      <c r="B417" s="17">
        <f>B418+B442</f>
        <v>0</v>
      </c>
      <c r="C417" s="18"/>
    </row>
    <row r="418" spans="1:3" x14ac:dyDescent="0.2">
      <c r="A418" s="17" t="s">
        <v>32</v>
      </c>
      <c r="B418" s="17">
        <f>B419+B420+B421+B422+B423+B424+B425+B426+B427+B428+B429+B430+B431+B432+B433+B434+B435+B436+B437+B438+B439+B440+B441</f>
        <v>0</v>
      </c>
      <c r="C418" s="18"/>
    </row>
    <row r="419" spans="1:3" x14ac:dyDescent="0.2">
      <c r="A419" s="17" t="s">
        <v>33</v>
      </c>
      <c r="B419" s="25">
        <f t="shared" ref="B419:B441" si="21">B39+B134+B229+B324</f>
        <v>0</v>
      </c>
      <c r="C419" s="18"/>
    </row>
    <row r="420" spans="1:3" x14ac:dyDescent="0.2">
      <c r="A420" s="17" t="s">
        <v>34</v>
      </c>
      <c r="B420" s="25">
        <f t="shared" si="21"/>
        <v>0</v>
      </c>
      <c r="C420" s="18"/>
    </row>
    <row r="421" spans="1:3" x14ac:dyDescent="0.2">
      <c r="A421" s="17" t="s">
        <v>35</v>
      </c>
      <c r="B421" s="25">
        <f t="shared" si="21"/>
        <v>0</v>
      </c>
      <c r="C421" s="18"/>
    </row>
    <row r="422" spans="1:3" x14ac:dyDescent="0.2">
      <c r="A422" s="17" t="s">
        <v>36</v>
      </c>
      <c r="B422" s="25">
        <f t="shared" si="21"/>
        <v>0</v>
      </c>
      <c r="C422" s="18"/>
    </row>
    <row r="423" spans="1:3" x14ac:dyDescent="0.2">
      <c r="A423" s="17" t="s">
        <v>37</v>
      </c>
      <c r="B423" s="25">
        <f t="shared" si="21"/>
        <v>0</v>
      </c>
      <c r="C423" s="18"/>
    </row>
    <row r="424" spans="1:3" x14ac:dyDescent="0.2">
      <c r="A424" s="17" t="s">
        <v>38</v>
      </c>
      <c r="B424" s="25">
        <f t="shared" si="21"/>
        <v>0</v>
      </c>
      <c r="C424" s="18"/>
    </row>
    <row r="425" spans="1:3" x14ac:dyDescent="0.2">
      <c r="A425" s="17" t="s">
        <v>39</v>
      </c>
      <c r="B425" s="25">
        <f t="shared" si="21"/>
        <v>0</v>
      </c>
      <c r="C425" s="18"/>
    </row>
    <row r="426" spans="1:3" x14ac:dyDescent="0.2">
      <c r="A426" s="17" t="s">
        <v>40</v>
      </c>
      <c r="B426" s="25">
        <f t="shared" si="21"/>
        <v>0</v>
      </c>
      <c r="C426" s="18"/>
    </row>
    <row r="427" spans="1:3" x14ac:dyDescent="0.2">
      <c r="A427" s="17" t="s">
        <v>41</v>
      </c>
      <c r="B427" s="25">
        <f t="shared" si="21"/>
        <v>0</v>
      </c>
      <c r="C427" s="18"/>
    </row>
    <row r="428" spans="1:3" x14ac:dyDescent="0.2">
      <c r="A428" s="17" t="s">
        <v>42</v>
      </c>
      <c r="B428" s="25">
        <f t="shared" si="21"/>
        <v>0</v>
      </c>
      <c r="C428" s="18"/>
    </row>
    <row r="429" spans="1:3" x14ac:dyDescent="0.2">
      <c r="A429" s="17" t="s">
        <v>43</v>
      </c>
      <c r="B429" s="25">
        <f t="shared" si="21"/>
        <v>0</v>
      </c>
      <c r="C429" s="18"/>
    </row>
    <row r="430" spans="1:3" x14ac:dyDescent="0.2">
      <c r="A430" s="17" t="s">
        <v>44</v>
      </c>
      <c r="B430" s="25">
        <f t="shared" si="21"/>
        <v>0</v>
      </c>
      <c r="C430" s="18"/>
    </row>
    <row r="431" spans="1:3" x14ac:dyDescent="0.2">
      <c r="A431" s="17" t="s">
        <v>45</v>
      </c>
      <c r="B431" s="25">
        <f t="shared" si="21"/>
        <v>0</v>
      </c>
      <c r="C431" s="18"/>
    </row>
    <row r="432" spans="1:3" x14ac:dyDescent="0.2">
      <c r="A432" s="17" t="s">
        <v>46</v>
      </c>
      <c r="B432" s="25">
        <f t="shared" si="21"/>
        <v>0</v>
      </c>
      <c r="C432" s="18"/>
    </row>
    <row r="433" spans="1:3" x14ac:dyDescent="0.2">
      <c r="A433" s="17" t="s">
        <v>47</v>
      </c>
      <c r="B433" s="25">
        <f t="shared" si="21"/>
        <v>0</v>
      </c>
      <c r="C433" s="18"/>
    </row>
    <row r="434" spans="1:3" x14ac:dyDescent="0.2">
      <c r="A434" s="17" t="s">
        <v>48</v>
      </c>
      <c r="B434" s="25">
        <f t="shared" si="21"/>
        <v>0</v>
      </c>
      <c r="C434" s="18"/>
    </row>
    <row r="435" spans="1:3" x14ac:dyDescent="0.2">
      <c r="A435" s="17" t="s">
        <v>49</v>
      </c>
      <c r="B435" s="25">
        <f t="shared" si="21"/>
        <v>0</v>
      </c>
      <c r="C435" s="18"/>
    </row>
    <row r="436" spans="1:3" x14ac:dyDescent="0.2">
      <c r="A436" s="17" t="s">
        <v>50</v>
      </c>
      <c r="B436" s="25">
        <f t="shared" si="21"/>
        <v>0</v>
      </c>
      <c r="C436" s="18"/>
    </row>
    <row r="437" spans="1:3" x14ac:dyDescent="0.2">
      <c r="A437" s="17" t="s">
        <v>51</v>
      </c>
      <c r="B437" s="25">
        <f t="shared" si="21"/>
        <v>0</v>
      </c>
      <c r="C437" s="18"/>
    </row>
    <row r="438" spans="1:3" x14ac:dyDescent="0.2">
      <c r="A438" s="17" t="s">
        <v>52</v>
      </c>
      <c r="B438" s="25">
        <f t="shared" si="21"/>
        <v>0</v>
      </c>
      <c r="C438" s="18"/>
    </row>
    <row r="439" spans="1:3" x14ac:dyDescent="0.2">
      <c r="A439" s="17" t="s">
        <v>53</v>
      </c>
      <c r="B439" s="25">
        <f t="shared" si="21"/>
        <v>0</v>
      </c>
      <c r="C439" s="18"/>
    </row>
    <row r="440" spans="1:3" x14ac:dyDescent="0.2">
      <c r="A440" s="17" t="s">
        <v>54</v>
      </c>
      <c r="B440" s="25">
        <f t="shared" si="21"/>
        <v>0</v>
      </c>
      <c r="C440" s="18"/>
    </row>
    <row r="441" spans="1:3" x14ac:dyDescent="0.2">
      <c r="A441" s="17"/>
      <c r="B441" s="25">
        <f t="shared" si="21"/>
        <v>0</v>
      </c>
      <c r="C441" s="18"/>
    </row>
    <row r="442" spans="1:3" x14ac:dyDescent="0.2">
      <c r="A442" s="17" t="s">
        <v>55</v>
      </c>
      <c r="B442" s="17">
        <f>B443+B444+B445+B446+B447+B448+B449+B450+B451+B452+B453+B454+B455+B456+B457+B458+B459+B460+B461+B462+B463+B464+B465</f>
        <v>0</v>
      </c>
      <c r="C442" s="18"/>
    </row>
    <row r="443" spans="1:3" x14ac:dyDescent="0.2">
      <c r="A443" s="17" t="s">
        <v>33</v>
      </c>
      <c r="B443" s="25">
        <f t="shared" ref="B443:B465" si="22">B63+B158+B253+B348</f>
        <v>0</v>
      </c>
      <c r="C443" s="18"/>
    </row>
    <row r="444" spans="1:3" x14ac:dyDescent="0.2">
      <c r="A444" s="17" t="s">
        <v>34</v>
      </c>
      <c r="B444" s="25">
        <f t="shared" si="22"/>
        <v>0</v>
      </c>
      <c r="C444" s="18"/>
    </row>
    <row r="445" spans="1:3" x14ac:dyDescent="0.2">
      <c r="A445" s="17" t="s">
        <v>35</v>
      </c>
      <c r="B445" s="25">
        <f t="shared" si="22"/>
        <v>0</v>
      </c>
      <c r="C445" s="18"/>
    </row>
    <row r="446" spans="1:3" x14ac:dyDescent="0.2">
      <c r="A446" s="17" t="s">
        <v>36</v>
      </c>
      <c r="B446" s="25">
        <f t="shared" si="22"/>
        <v>0</v>
      </c>
      <c r="C446" s="18"/>
    </row>
    <row r="447" spans="1:3" x14ac:dyDescent="0.2">
      <c r="A447" s="17" t="s">
        <v>37</v>
      </c>
      <c r="B447" s="25">
        <f t="shared" si="22"/>
        <v>0</v>
      </c>
      <c r="C447" s="18"/>
    </row>
    <row r="448" spans="1:3" x14ac:dyDescent="0.2">
      <c r="A448" s="17" t="s">
        <v>38</v>
      </c>
      <c r="B448" s="25">
        <f t="shared" si="22"/>
        <v>0</v>
      </c>
      <c r="C448" s="18"/>
    </row>
    <row r="449" spans="1:3" x14ac:dyDescent="0.2">
      <c r="A449" s="17" t="s">
        <v>39</v>
      </c>
      <c r="B449" s="25">
        <f t="shared" si="22"/>
        <v>0</v>
      </c>
      <c r="C449" s="18"/>
    </row>
    <row r="450" spans="1:3" x14ac:dyDescent="0.2">
      <c r="A450" s="17" t="s">
        <v>40</v>
      </c>
      <c r="B450" s="25">
        <f t="shared" si="22"/>
        <v>0</v>
      </c>
      <c r="C450" s="18"/>
    </row>
    <row r="451" spans="1:3" x14ac:dyDescent="0.2">
      <c r="A451" s="17" t="s">
        <v>41</v>
      </c>
      <c r="B451" s="25">
        <f t="shared" si="22"/>
        <v>0</v>
      </c>
      <c r="C451" s="18"/>
    </row>
    <row r="452" spans="1:3" x14ac:dyDescent="0.2">
      <c r="A452" s="17" t="s">
        <v>42</v>
      </c>
      <c r="B452" s="25">
        <f t="shared" si="22"/>
        <v>0</v>
      </c>
      <c r="C452" s="18"/>
    </row>
    <row r="453" spans="1:3" x14ac:dyDescent="0.2">
      <c r="A453" s="17" t="s">
        <v>43</v>
      </c>
      <c r="B453" s="25">
        <f t="shared" si="22"/>
        <v>0</v>
      </c>
      <c r="C453" s="18"/>
    </row>
    <row r="454" spans="1:3" x14ac:dyDescent="0.2">
      <c r="A454" s="17" t="s">
        <v>44</v>
      </c>
      <c r="B454" s="25">
        <f t="shared" si="22"/>
        <v>0</v>
      </c>
      <c r="C454" s="18"/>
    </row>
    <row r="455" spans="1:3" x14ac:dyDescent="0.2">
      <c r="A455" s="17" t="s">
        <v>45</v>
      </c>
      <c r="B455" s="25">
        <f t="shared" si="22"/>
        <v>0</v>
      </c>
      <c r="C455" s="18"/>
    </row>
    <row r="456" spans="1:3" x14ac:dyDescent="0.2">
      <c r="A456" s="17" t="s">
        <v>46</v>
      </c>
      <c r="B456" s="25">
        <f t="shared" si="22"/>
        <v>0</v>
      </c>
      <c r="C456" s="18"/>
    </row>
    <row r="457" spans="1:3" x14ac:dyDescent="0.2">
      <c r="A457" s="17" t="s">
        <v>47</v>
      </c>
      <c r="B457" s="25">
        <f t="shared" si="22"/>
        <v>0</v>
      </c>
      <c r="C457" s="18"/>
    </row>
    <row r="458" spans="1:3" x14ac:dyDescent="0.2">
      <c r="A458" s="17" t="s">
        <v>48</v>
      </c>
      <c r="B458" s="25">
        <f t="shared" si="22"/>
        <v>0</v>
      </c>
      <c r="C458" s="18"/>
    </row>
    <row r="459" spans="1:3" x14ac:dyDescent="0.2">
      <c r="A459" s="17" t="s">
        <v>49</v>
      </c>
      <c r="B459" s="25">
        <f t="shared" si="22"/>
        <v>0</v>
      </c>
      <c r="C459" s="18"/>
    </row>
    <row r="460" spans="1:3" x14ac:dyDescent="0.2">
      <c r="A460" s="17" t="s">
        <v>50</v>
      </c>
      <c r="B460" s="25">
        <f t="shared" si="22"/>
        <v>0</v>
      </c>
      <c r="C460" s="18"/>
    </row>
    <row r="461" spans="1:3" x14ac:dyDescent="0.2">
      <c r="A461" s="17" t="s">
        <v>51</v>
      </c>
      <c r="B461" s="25">
        <f t="shared" si="22"/>
        <v>0</v>
      </c>
      <c r="C461" s="18"/>
    </row>
    <row r="462" spans="1:3" x14ac:dyDescent="0.2">
      <c r="A462" s="17" t="s">
        <v>52</v>
      </c>
      <c r="B462" s="25">
        <f t="shared" si="22"/>
        <v>0</v>
      </c>
      <c r="C462" s="18"/>
    </row>
    <row r="463" spans="1:3" x14ac:dyDescent="0.2">
      <c r="A463" s="17" t="s">
        <v>53</v>
      </c>
      <c r="B463" s="25">
        <f t="shared" si="22"/>
        <v>0</v>
      </c>
      <c r="C463" s="18"/>
    </row>
    <row r="464" spans="1:3" x14ac:dyDescent="0.2">
      <c r="A464" s="17" t="s">
        <v>54</v>
      </c>
      <c r="B464" s="25">
        <f t="shared" si="22"/>
        <v>0</v>
      </c>
      <c r="C464" s="18"/>
    </row>
    <row r="465" spans="1:3" x14ac:dyDescent="0.2">
      <c r="A465" s="17"/>
      <c r="B465" s="25">
        <f t="shared" si="22"/>
        <v>0</v>
      </c>
      <c r="C465" s="18"/>
    </row>
    <row r="466" spans="1:3" x14ac:dyDescent="0.2">
      <c r="A466" s="17" t="s">
        <v>56</v>
      </c>
      <c r="B466" s="17">
        <f>B467+B468+B469+B470+B471</f>
        <v>0</v>
      </c>
      <c r="C466" s="18"/>
    </row>
    <row r="467" spans="1:3" x14ac:dyDescent="0.2">
      <c r="A467" s="17" t="s">
        <v>57</v>
      </c>
      <c r="B467" s="25">
        <f t="shared" ref="B467:B472" si="23">B87+B182+B277+B372</f>
        <v>0</v>
      </c>
      <c r="C467" s="18"/>
    </row>
    <row r="468" spans="1:3" x14ac:dyDescent="0.2">
      <c r="A468" s="17" t="s">
        <v>58</v>
      </c>
      <c r="B468" s="25">
        <f t="shared" si="23"/>
        <v>0</v>
      </c>
      <c r="C468" s="18"/>
    </row>
    <row r="469" spans="1:3" x14ac:dyDescent="0.2">
      <c r="A469" s="17" t="s">
        <v>59</v>
      </c>
      <c r="B469" s="25">
        <f t="shared" si="23"/>
        <v>0</v>
      </c>
      <c r="C469" s="18"/>
    </row>
    <row r="470" spans="1:3" x14ac:dyDescent="0.2">
      <c r="A470" s="17" t="s">
        <v>60</v>
      </c>
      <c r="B470" s="25">
        <f t="shared" si="23"/>
        <v>0</v>
      </c>
      <c r="C470" s="18"/>
    </row>
    <row r="471" spans="1:3" x14ac:dyDescent="0.2">
      <c r="A471" s="17"/>
      <c r="B471" s="25">
        <f t="shared" si="23"/>
        <v>0</v>
      </c>
      <c r="C471" s="18"/>
    </row>
    <row r="472" spans="1:3" x14ac:dyDescent="0.2">
      <c r="A472" s="19" t="s">
        <v>61</v>
      </c>
      <c r="B472" s="25">
        <f t="shared" si="23"/>
        <v>59932</v>
      </c>
      <c r="C472" s="18"/>
    </row>
    <row r="473" spans="1:3" x14ac:dyDescent="0.2">
      <c r="A473" s="13" t="s">
        <v>62</v>
      </c>
      <c r="B473" s="14"/>
      <c r="C473" s="15"/>
    </row>
    <row r="474" spans="1:3" x14ac:dyDescent="0.2">
      <c r="A474" s="22" t="s">
        <v>63</v>
      </c>
      <c r="B474" s="25">
        <f t="shared" ref="B474:B483" si="24">B94+B189+B284+B379</f>
        <v>0</v>
      </c>
      <c r="C474" s="23" t="s">
        <v>64</v>
      </c>
    </row>
    <row r="475" spans="1:3" x14ac:dyDescent="0.2">
      <c r="A475" s="17" t="s">
        <v>65</v>
      </c>
      <c r="B475" s="25">
        <f t="shared" si="24"/>
        <v>8</v>
      </c>
      <c r="C475" s="18"/>
    </row>
    <row r="476" spans="1:3" x14ac:dyDescent="0.2">
      <c r="A476" s="17" t="s">
        <v>66</v>
      </c>
      <c r="B476" s="25">
        <f t="shared" si="24"/>
        <v>0</v>
      </c>
      <c r="C476" s="18"/>
    </row>
    <row r="477" spans="1:3" x14ac:dyDescent="0.2">
      <c r="A477" s="17" t="s">
        <v>67</v>
      </c>
      <c r="B477" s="25">
        <f t="shared" si="24"/>
        <v>4</v>
      </c>
      <c r="C477" s="18"/>
    </row>
    <row r="478" spans="1:3" x14ac:dyDescent="0.2">
      <c r="A478" s="17" t="s">
        <v>68</v>
      </c>
      <c r="B478" s="25">
        <f t="shared" si="24"/>
        <v>0</v>
      </c>
      <c r="C478" s="18"/>
    </row>
    <row r="479" spans="1:3" x14ac:dyDescent="0.2">
      <c r="A479" s="17" t="s">
        <v>69</v>
      </c>
      <c r="B479" s="25">
        <f t="shared" si="24"/>
        <v>0</v>
      </c>
      <c r="C479" s="18"/>
    </row>
    <row r="480" spans="1:3" x14ac:dyDescent="0.2">
      <c r="A480" s="17" t="s">
        <v>70</v>
      </c>
      <c r="B480" s="25">
        <f t="shared" si="24"/>
        <v>0</v>
      </c>
      <c r="C480" s="18"/>
    </row>
    <row r="481" spans="1:3" x14ac:dyDescent="0.2">
      <c r="A481" s="17" t="s">
        <v>71</v>
      </c>
      <c r="B481" s="25">
        <f t="shared" si="24"/>
        <v>0</v>
      </c>
      <c r="C481" s="18"/>
    </row>
    <row r="482" spans="1:3" x14ac:dyDescent="0.2">
      <c r="A482" s="17" t="s">
        <v>72</v>
      </c>
      <c r="B482" s="25">
        <f t="shared" si="24"/>
        <v>0</v>
      </c>
      <c r="C482" s="18"/>
    </row>
    <row r="483" spans="1:3" x14ac:dyDescent="0.2">
      <c r="A483" s="17" t="s">
        <v>73</v>
      </c>
      <c r="B483" s="25">
        <f t="shared" si="24"/>
        <v>0</v>
      </c>
      <c r="C483" s="18"/>
    </row>
    <row r="487" spans="1:3" x14ac:dyDescent="0.2">
      <c r="C487" s="26"/>
    </row>
    <row r="488" spans="1:3" x14ac:dyDescent="0.2">
      <c r="A488" s="27"/>
      <c r="C488" s="28"/>
    </row>
  </sheetData>
  <mergeCells count="21">
    <mergeCell ref="A473:C473"/>
    <mergeCell ref="A296:C296"/>
    <mergeCell ref="A310:C310"/>
    <mergeCell ref="A378:C378"/>
    <mergeCell ref="A390:C390"/>
    <mergeCell ref="A391:C391"/>
    <mergeCell ref="A405:C405"/>
    <mergeCell ref="A188:C188"/>
    <mergeCell ref="A200:C200"/>
    <mergeCell ref="A201:C201"/>
    <mergeCell ref="A215:C215"/>
    <mergeCell ref="A283:C283"/>
    <mergeCell ref="A295:C295"/>
    <mergeCell ref="A11:C11"/>
    <mergeCell ref="A25:C25"/>
    <mergeCell ref="A93:C93"/>
    <mergeCell ref="A105:C105"/>
    <mergeCell ref="A106:C106"/>
    <mergeCell ref="A120:C120"/>
    <mergeCell ref="A3:C3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Белыничский лесхоз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Яковец В.И.</cp:lastModifiedBy>
  <dcterms:created xsi:type="dcterms:W3CDTF">2017-11-23T06:55:18Z</dcterms:created>
  <dcterms:modified xsi:type="dcterms:W3CDTF">2017-11-23T06:57:00Z</dcterms:modified>
</cp:coreProperties>
</file>